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240" yWindow="30" windowWidth="20115" windowHeight="7755"/>
  </bookViews>
  <sheets>
    <sheet name="IPF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E61" i="1" l="1"/>
  <c r="D61" i="1"/>
  <c r="C61" i="1"/>
  <c r="E50" i="1"/>
  <c r="E71" i="1" s="1"/>
  <c r="D50" i="1"/>
  <c r="D71" i="1" s="1"/>
  <c r="C50" i="1"/>
  <c r="C71" i="1" s="1"/>
  <c r="D29" i="1" l="1"/>
  <c r="D33" i="1" s="1"/>
  <c r="C29" i="1"/>
  <c r="C33" i="1" s="1"/>
  <c r="B29" i="1"/>
  <c r="B33" i="1" s="1"/>
  <c r="D14" i="1"/>
  <c r="C14" i="1"/>
  <c r="B14" i="1"/>
  <c r="D13" i="1"/>
  <c r="C13" i="1"/>
  <c r="B13" i="1"/>
  <c r="D12" i="1"/>
  <c r="C12" i="1"/>
  <c r="C11" i="1" s="1"/>
  <c r="C17" i="1" s="1"/>
  <c r="C21" i="1" s="1"/>
  <c r="C25" i="1" s="1"/>
  <c r="B12" i="1"/>
  <c r="B11" i="1" l="1"/>
  <c r="B17" i="1" s="1"/>
  <c r="B21" i="1" s="1"/>
  <c r="B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<sst xmlns="http://schemas.openxmlformats.org/spreadsheetml/2006/main" count="49" uniqueCount="41">
  <si>
    <t xml:space="preserve">             Guanajuato Puerto Interior SA de CV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</si>
  <si>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</si>
  <si>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</si>
  <si>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</si>
  <si>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</si>
  <si>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</si>
  <si>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</si>
  <si>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</si>
  <si>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V. Balance Primario ( Superávit o Déficit) (V= III - IV)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</si>
  <si>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</si>
  <si>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</si>
  <si>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</si>
  <si>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</si>
  <si>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Luis Manuel Quiroz Echegaray</t>
  </si>
  <si>
    <t>Lorenya Yadira Araiza Garcia</t>
  </si>
  <si>
    <t>Director General</t>
  </si>
  <si>
    <t>Adminsitración y Finanzas</t>
  </si>
  <si>
    <t>Guanajuato Puerto Interior, S.A. de C.V.
Flujo de Fondos
Del 1 de Enero al 30 de Junio de 2018</t>
  </si>
  <si>
    <t>Estimado /
 Aprobado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</si>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</sst>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4">
    <xf numFmtId="0" fontId="0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</cellStyleXfs>
  <cellXfs count="80">
    <xf numFmtId="0" fontId="0" fillId="0" borderId="0" xfId="0"/>
    <xf numFmtId="0" fontId="4" fillId="12" borderId="0" xfId="0" applyFont="1" applyFill="1"/>
    <xf numFmtId="0" fontId="4" fillId="0" borderId="0" xfId="0" applyFont="1"/>
    <xf numFmtId="0" fontId="4" fillId="12" borderId="0" xfId="0" applyFont="1" applyFill="1" applyBorder="1"/>
    <xf numFmtId="0" fontId="3" fillId="12" borderId="0" xfId="0" applyFont="1" applyFill="1" applyBorder="1" applyAlignment="1">
      <alignment horizontal="left"/>
    </xf>
    <xf numFmtId="0" fontId="3" fillId="12" borderId="0" xfId="0" applyFont="1" applyFill="1" applyBorder="1" applyAlignment="1"/>
    <xf numFmtId="0" fontId="3" fillId="12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3" fillId="13" borderId="10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12" borderId="11" xfId="0" applyFont="1" applyFill="1" applyBorder="1" applyAlignment="1">
      <alignment horizontal="justify" vertical="center" wrapText="1"/>
    </xf>
    <xf numFmtId="0" fontId="7" fillId="12" borderId="12" xfId="0" applyFont="1" applyFill="1" applyBorder="1" applyAlignment="1">
      <alignment horizontal="justify" vertical="center" wrapText="1"/>
    </xf>
    <xf numFmtId="0" fontId="4" fillId="12" borderId="13" xfId="0" applyFont="1" applyFill="1" applyBorder="1" applyAlignment="1">
      <alignment horizontal="right" vertical="center" wrapText="1"/>
    </xf>
    <xf numFmtId="0" fontId="4" fillId="12" borderId="14" xfId="0" applyFont="1" applyFill="1" applyBorder="1" applyAlignment="1">
      <alignment horizontal="right" vertical="center" wrapText="1"/>
    </xf>
    <xf numFmtId="0" fontId="4" fillId="12" borderId="15" xfId="0" applyFont="1" applyFill="1" applyBorder="1" applyAlignment="1">
      <alignment horizontal="right" vertical="center" wrapText="1"/>
    </xf>
    <xf numFmtId="0" fontId="4" fillId="12" borderId="16" xfId="0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4" fillId="12" borderId="17" xfId="0" applyFont="1" applyFill="1" applyBorder="1" applyAlignment="1">
      <alignment horizontal="right" vertical="center" wrapText="1"/>
    </xf>
    <xf numFmtId="0" fontId="4" fillId="12" borderId="18" xfId="0" applyFont="1" applyFill="1" applyBorder="1" applyAlignment="1">
      <alignment horizontal="right" vertical="center" wrapText="1"/>
    </xf>
    <xf numFmtId="0" fontId="4" fillId="12" borderId="19" xfId="0" applyFont="1" applyFill="1" applyBorder="1" applyAlignment="1">
      <alignment horizontal="right" vertical="center" wrapText="1"/>
    </xf>
    <xf numFmtId="0" fontId="7" fillId="12" borderId="20" xfId="0" applyFont="1" applyFill="1" applyBorder="1" applyAlignment="1">
      <alignment horizontal="justify" vertical="center" wrapText="1"/>
    </xf>
    <xf numFmtId="0" fontId="4" fillId="12" borderId="21" xfId="0" applyFont="1" applyFill="1" applyBorder="1" applyAlignment="1">
      <alignment horizontal="right" vertical="center" wrapText="1"/>
    </xf>
    <xf numFmtId="0" fontId="4" fillId="12" borderId="22" xfId="0" applyFont="1" applyFill="1" applyBorder="1" applyAlignment="1">
      <alignment horizontal="right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justify" vertical="center" wrapText="1"/>
    </xf>
    <xf numFmtId="0" fontId="4" fillId="12" borderId="16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7" fillId="12" borderId="18" xfId="0" applyFont="1" applyFill="1" applyBorder="1" applyAlignment="1">
      <alignment horizontal="justify" vertical="center" wrapText="1"/>
    </xf>
    <xf numFmtId="0" fontId="7" fillId="12" borderId="21" xfId="0" applyFont="1" applyFill="1" applyBorder="1" applyAlignment="1">
      <alignment horizontal="right" vertical="center" wrapText="1"/>
    </xf>
    <xf numFmtId="0" fontId="7" fillId="12" borderId="22" xfId="0" applyFont="1" applyFill="1" applyBorder="1" applyAlignment="1">
      <alignment horizontal="right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right" vertical="center" wrapText="1"/>
    </xf>
    <xf numFmtId="0" fontId="7" fillId="12" borderId="14" xfId="0" applyFont="1" applyFill="1" applyBorder="1" applyAlignment="1">
      <alignment horizontal="right" vertical="center" wrapText="1"/>
    </xf>
    <xf numFmtId="0" fontId="8" fillId="12" borderId="0" xfId="0" applyFont="1" applyFill="1"/>
    <xf numFmtId="0" fontId="4" fillId="12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12" borderId="0" xfId="0" applyFont="1" applyFill="1" applyBorder="1" applyAlignment="1">
      <alignment horizontal="left" vertical="center" wrapText="1"/>
    </xf>
    <xf numFmtId="0" fontId="7" fillId="12" borderId="18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left" vertical="top" wrapText="1" indent="1"/>
    </xf>
    <xf numFmtId="0" fontId="4" fillId="12" borderId="18" xfId="0" applyFont="1" applyFill="1" applyBorder="1" applyAlignment="1">
      <alignment horizontal="left" vertical="center" wrapText="1"/>
    </xf>
    <xf numFmtId="0" fontId="3" fillId="13" borderId="2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12" borderId="0" xfId="0" applyFont="1" applyFill="1" applyAlignment="1">
      <alignment horizontal="left" wrapText="1"/>
    </xf>
    <xf numFmtId="0" fontId="8" fillId="12" borderId="0" xfId="0" applyFont="1" applyFill="1" applyAlignment="1">
      <alignment horizontal="left"/>
    </xf>
    <xf numFmtId="0" fontId="3" fillId="13" borderId="26" xfId="94" applyFont="1" applyFill="1" applyBorder="1" applyAlignment="1" applyProtection="1">
      <alignment horizontal="center" vertical="center" wrapText="1"/>
      <protection locked="0"/>
    </xf>
    <xf numFmtId="0" fontId="3" fillId="13" borderId="27" xfId="94" applyFont="1" applyFill="1" applyBorder="1" applyAlignment="1" applyProtection="1">
      <alignment horizontal="center" vertical="center" wrapText="1"/>
      <protection locked="0"/>
    </xf>
    <xf numFmtId="0" fontId="3" fillId="13" borderId="28" xfId="94" applyFont="1" applyFill="1" applyBorder="1" applyAlignment="1" applyProtection="1">
      <alignment horizontal="center" vertical="center" wrapText="1"/>
      <protection locked="0"/>
    </xf>
    <xf numFmtId="0" fontId="3" fillId="13" borderId="26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5" fillId="0" borderId="5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5" fillId="0" borderId="7" xfId="0" applyFont="1" applyFill="1" applyBorder="1"/>
    <xf numFmtId="0" fontId="3" fillId="0" borderId="8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</cellXfs>
  <cellStyles count="244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1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40</xdr:row>
      <xdr:rowOff>123825</xdr:rowOff>
    </xdr:from>
    <xdr:to>
      <xdr:col>0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3409950</xdr:colOff>
      <xdr:row>40</xdr:row>
      <xdr:rowOff>123825</xdr:rowOff>
    </xdr:from>
    <xdr:to>
      <xdr:col>4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71"/>
  <sheetViews>
    <sheetView showGridLines="0" tabSelected="1" zoomScale="85" zoomScaleNormal="85" workbookViewId="0">
      <selection activeCell="E23" sqref="E23"/>
    </sheetView>
  </sheetViews>
  <sheetFormatPr baseColWidth="10" defaultRowHeight="12.75" x14ac:dyDescent="0.2"/>
  <cols>
    <col min="1" max="1" width="60" style="2" customWidth="1"/>
    <col min="2" max="2" width="14.7109375" style="2" customWidth="1"/>
    <col min="3" max="3" width="15" style="2" customWidth="1"/>
    <col min="4" max="4" width="15.140625" style="2" customWidth="1"/>
    <col min="5" max="5" width="16.28515625" style="1" customWidth="1"/>
    <col min="6" max="16384" width="11.42578125" style="2"/>
  </cols>
  <sheetData>
    <row r="1" spans="1:5" ht="15" customHeight="1" x14ac:dyDescent="0.2">
      <c r="A1" s="49"/>
      <c r="B1" s="49"/>
      <c r="C1" s="49"/>
      <c r="D1" s="50"/>
    </row>
    <row r="2" spans="1:5" ht="18" customHeight="1" x14ac:dyDescent="0.2">
      <c r="A2" s="51"/>
      <c r="B2" s="51"/>
      <c r="C2" s="51"/>
      <c r="D2" s="52"/>
    </row>
    <row r="3" spans="1:5" ht="18" customHeight="1" x14ac:dyDescent="0.2">
      <c r="A3" s="53"/>
      <c r="B3" s="53"/>
      <c r="C3" s="53"/>
      <c r="D3" s="54"/>
    </row>
    <row r="4" spans="1:5" s="1" customFormat="1" ht="6" customHeight="1" x14ac:dyDescent="0.2"/>
    <row r="5" spans="1:5" s="1" customFormat="1" ht="6" customHeight="1" x14ac:dyDescent="0.2"/>
    <row r="6" spans="1:5" s="1" customFormat="1" ht="14.25" customHeight="1" x14ac:dyDescent="0.2">
      <c r="A6" s="4" t="s">
        <v>0</v>
      </c>
      <c r="B6" s="5"/>
      <c r="C6" s="6"/>
      <c r="D6" s="7"/>
      <c r="E6" s="3"/>
    </row>
    <row r="7" spans="1:5" s="1" customFormat="1" ht="6" customHeight="1" x14ac:dyDescent="0.2"/>
    <row r="8" spans="1:5" s="1" customFormat="1" ht="6" customHeight="1" x14ac:dyDescent="0.2"/>
    <row r="9" spans="1:5" s="1" customFormat="1" ht="14.25" x14ac:dyDescent="0.2">
      <c r="A9" s="46"/>
      <c r="B9" s="8" t="s">
        <v>2</v>
      </c>
      <c r="C9" s="8" t="s">
        <v>3</v>
      </c>
      <c r="D9" s="8" t="s">
        <v>4</v>
      </c>
    </row>
    <row r="10" spans="1:5" s="1" customFormat="1" ht="5.25" customHeight="1" thickBot="1" x14ac:dyDescent="0.25">
      <c r="A10" s="9"/>
      <c r="B10" s="10"/>
      <c r="C10" s="10"/>
      <c r="D10" s="10"/>
    </row>
    <row r="11" spans="1:5" s="1" customFormat="1" ht="13.5" thickBot="1" x14ac:dyDescent="0.25">
      <c r="A11" s="11" t="s">
        <v>5</v>
      </c>
      <c r="B11" s="12">
        <f>+B12+B13</f>
        <v>0</v>
      </c>
      <c r="C11" s="12">
        <f>+C12+C13</f>
        <v>0</v>
      </c>
      <c r="D11" s="13">
        <f>+D12+D13</f>
        <v>0</v>
      </c>
    </row>
    <row r="12" spans="1:5" s="1" customFormat="1" ht="12.75" customHeight="1" x14ac:dyDescent="0.2">
      <c r="A12" s="47"/>
      <c r="B12" s="14">
        <f>+[2]EAI!E33</f>
        <v>0</v>
      </c>
      <c r="C12" s="14">
        <f>+[2]EAI!H33</f>
        <v>0</v>
      </c>
      <c r="D12" s="15">
        <f>+[2]EAI!I33</f>
        <v>0</v>
      </c>
    </row>
    <row r="13" spans="1:5" s="1" customFormat="1" ht="13.5" customHeight="1" thickBot="1" x14ac:dyDescent="0.25">
      <c r="A13" s="48"/>
      <c r="B13" s="16">
        <f>+[2]EAI!E46</f>
        <v>0</v>
      </c>
      <c r="C13" s="16">
        <f>+[2]EAI!H46</f>
        <v>0</v>
      </c>
      <c r="D13" s="17">
        <f>+[2]EAI!I46</f>
        <v>0</v>
      </c>
    </row>
    <row r="14" spans="1:5" s="1" customFormat="1" ht="13.5" thickBot="1" x14ac:dyDescent="0.25">
      <c r="A14" s="11" t="s">
        <v>6</v>
      </c>
      <c r="B14" s="12">
        <f>+B15+B16</f>
        <v>0</v>
      </c>
      <c r="C14" s="12">
        <f>+C15+C16</f>
        <v>0</v>
      </c>
      <c r="D14" s="13">
        <f>+D15+D16</f>
        <v>0</v>
      </c>
    </row>
    <row r="15" spans="1:5" s="1" customFormat="1" ht="12.75" customHeight="1" x14ac:dyDescent="0.2">
      <c r="A15" s="42"/>
      <c r="B15" s="14"/>
      <c r="C15" s="14"/>
      <c r="D15" s="15"/>
    </row>
    <row r="16" spans="1:5" s="1" customFormat="1" ht="13.5" customHeight="1" thickBot="1" x14ac:dyDescent="0.25">
      <c r="A16" s="43"/>
      <c r="B16" s="18"/>
      <c r="C16" s="18"/>
      <c r="D16" s="19"/>
    </row>
    <row r="17" spans="1:4" s="1" customFormat="1" ht="13.5" thickBot="1" x14ac:dyDescent="0.25">
      <c r="A17" s="20" t="s">
        <v>7</v>
      </c>
      <c r="B17" s="21">
        <f>+B11-B14</f>
        <v>0</v>
      </c>
      <c r="C17" s="21">
        <f>+C11-C14</f>
        <v>0</v>
      </c>
      <c r="D17" s="22">
        <f>+D11-D14</f>
        <v>0</v>
      </c>
    </row>
    <row r="18" spans="1:4" s="1" customFormat="1" ht="13.5" thickBot="1" x14ac:dyDescent="0.25"/>
    <row r="19" spans="1:4" s="1" customFormat="1" ht="15" thickBot="1" x14ac:dyDescent="0.25">
      <c r="A19" s="44"/>
      <c r="B19" s="23" t="s">
        <v>2</v>
      </c>
      <c r="C19" s="23" t="s">
        <v>3</v>
      </c>
      <c r="D19" s="24" t="s">
        <v>4</v>
      </c>
    </row>
    <row r="20" spans="1:4" s="1" customFormat="1" ht="6.75" customHeight="1" x14ac:dyDescent="0.2">
      <c r="A20" s="25"/>
      <c r="B20" s="25"/>
      <c r="C20" s="25"/>
      <c r="D20" s="26"/>
    </row>
    <row r="21" spans="1:4" s="1" customFormat="1" ht="12.75" customHeight="1" x14ac:dyDescent="0.2">
      <c r="A21" s="40"/>
      <c r="B21" s="16">
        <f>+B17</f>
        <v>0</v>
      </c>
      <c r="C21" s="16">
        <f>+C17</f>
        <v>0</v>
      </c>
      <c r="D21" s="17">
        <f>+D17</f>
        <v>0</v>
      </c>
    </row>
    <row r="22" spans="1:4" s="1" customFormat="1" ht="6" customHeight="1" x14ac:dyDescent="0.2">
      <c r="A22" s="27"/>
      <c r="B22" s="16"/>
      <c r="C22" s="16"/>
      <c r="D22" s="17"/>
    </row>
    <row r="23" spans="1:4" s="1" customFormat="1" ht="12.75" customHeight="1" x14ac:dyDescent="0.2">
      <c r="A23" s="40"/>
      <c r="B23" s="16"/>
      <c r="C23" s="16"/>
      <c r="D23" s="17"/>
    </row>
    <row r="24" spans="1:4" s="1" customFormat="1" ht="7.5" customHeight="1" thickBot="1" x14ac:dyDescent="0.25">
      <c r="A24" s="28"/>
      <c r="B24" s="18"/>
      <c r="C24" s="18"/>
      <c r="D24" s="19"/>
    </row>
    <row r="25" spans="1:4" s="1" customFormat="1" ht="13.5" thickBot="1" x14ac:dyDescent="0.25">
      <c r="A25" s="20" t="s">
        <v>8</v>
      </c>
      <c r="B25" s="29">
        <f>+B21-B23</f>
        <v>0</v>
      </c>
      <c r="C25" s="29">
        <f>+C21-C23</f>
        <v>0</v>
      </c>
      <c r="D25" s="30">
        <f>+D21-D23</f>
        <v>0</v>
      </c>
    </row>
    <row r="26" spans="1:4" s="1" customFormat="1" ht="13.5" thickBot="1" x14ac:dyDescent="0.25"/>
    <row r="27" spans="1:4" s="1" customFormat="1" ht="15" thickBot="1" x14ac:dyDescent="0.25">
      <c r="A27" s="45"/>
      <c r="B27" s="31" t="s">
        <v>2</v>
      </c>
      <c r="C27" s="31" t="s">
        <v>3</v>
      </c>
      <c r="D27" s="32" t="s">
        <v>4</v>
      </c>
    </row>
    <row r="28" spans="1:4" s="1" customFormat="1" ht="5.25" customHeight="1" x14ac:dyDescent="0.2">
      <c r="A28" s="25"/>
      <c r="B28" s="25"/>
      <c r="C28" s="25"/>
      <c r="D28" s="26"/>
    </row>
    <row r="29" spans="1:4" s="1" customFormat="1" ht="12.75" customHeight="1" x14ac:dyDescent="0.2">
      <c r="A29" s="40"/>
      <c r="B29" s="16">
        <f>+[2]EAI!E52</f>
        <v>0</v>
      </c>
      <c r="C29" s="16">
        <f>+[2]EAI!H51</f>
        <v>0</v>
      </c>
      <c r="D29" s="17">
        <f>+[2]EAI!I54</f>
        <v>0</v>
      </c>
    </row>
    <row r="30" spans="1:4" s="1" customFormat="1" ht="5.25" customHeight="1" x14ac:dyDescent="0.2">
      <c r="A30" s="27"/>
      <c r="B30" s="16"/>
      <c r="C30" s="16"/>
      <c r="D30" s="17"/>
    </row>
    <row r="31" spans="1:4" s="1" customFormat="1" ht="13.5" customHeight="1" thickBot="1" x14ac:dyDescent="0.25">
      <c r="A31" s="41"/>
      <c r="B31" s="18"/>
      <c r="C31" s="18"/>
      <c r="D31" s="19"/>
    </row>
    <row r="32" spans="1:4" s="1" customFormat="1" ht="13.5" customHeight="1" thickBot="1" x14ac:dyDescent="0.25">
      <c r="A32" s="33"/>
      <c r="B32" s="16"/>
      <c r="C32" s="16"/>
      <c r="D32" s="16"/>
    </row>
    <row r="33" spans="1:5" s="1" customFormat="1" ht="13.5" thickBot="1" x14ac:dyDescent="0.25">
      <c r="A33" s="11" t="s">
        <v>9</v>
      </c>
      <c r="B33" s="34">
        <f>+B29-B31</f>
        <v>0</v>
      </c>
      <c r="C33" s="34">
        <f>+C29-C31</f>
        <v>0</v>
      </c>
      <c r="D33" s="35">
        <f>+D29-D31</f>
        <v>0</v>
      </c>
    </row>
    <row r="34" spans="1:5" s="1" customFormat="1" ht="15" customHeight="1" x14ac:dyDescent="0.2"/>
    <row r="35" spans="1:5" s="1" customFormat="1" ht="15" customHeight="1" x14ac:dyDescent="0.2">
      <c r="A35" s="36"/>
      <c r="B35" s="36"/>
      <c r="C35" s="36"/>
      <c r="D35" s="36"/>
    </row>
    <row r="36" spans="1:5" s="1" customFormat="1" ht="45" customHeight="1" x14ac:dyDescent="0.2">
      <c r="A36" s="56" t="s">
        <v>10</v>
      </c>
      <c r="B36" s="56"/>
      <c r="C36" s="56"/>
      <c r="D36" s="56"/>
    </row>
    <row r="37" spans="1:5" s="1" customFormat="1" ht="27" customHeight="1" x14ac:dyDescent="0.2">
      <c r="A37" s="56" t="s">
        <v>11</v>
      </c>
      <c r="B37" s="56"/>
      <c r="C37" s="56"/>
      <c r="D37" s="56"/>
    </row>
    <row r="38" spans="1:5" s="1" customFormat="1" x14ac:dyDescent="0.2">
      <c r="A38" s="57" t="s">
        <v>12</v>
      </c>
      <c r="B38" s="57"/>
      <c r="C38" s="57"/>
      <c r="D38" s="57"/>
    </row>
    <row r="39" spans="1:5" s="1" customFormat="1" x14ac:dyDescent="0.2">
      <c r="A39" s="37"/>
      <c r="B39" s="37"/>
      <c r="C39" s="37"/>
      <c r="D39" s="37"/>
    </row>
    <row r="40" spans="1:5" s="1" customFormat="1" x14ac:dyDescent="0.2">
      <c r="A40" s="37"/>
      <c r="B40" s="37"/>
      <c r="C40" s="37"/>
      <c r="D40" s="37"/>
    </row>
    <row r="41" spans="1:5" s="1" customFormat="1" ht="10.5" customHeight="1" x14ac:dyDescent="0.2">
      <c r="A41" s="3"/>
      <c r="C41" s="3"/>
      <c r="D41" s="3"/>
    </row>
    <row r="42" spans="1:5" x14ac:dyDescent="0.2">
      <c r="A42" s="38" t="s">
        <v>13</v>
      </c>
      <c r="B42" s="55" t="s">
        <v>14</v>
      </c>
      <c r="C42" s="55"/>
      <c r="D42" s="55"/>
      <c r="E42" s="2"/>
    </row>
    <row r="43" spans="1:5" x14ac:dyDescent="0.2">
      <c r="A43" s="39" t="s">
        <v>15</v>
      </c>
      <c r="B43" s="55" t="s">
        <v>16</v>
      </c>
      <c r="C43" s="55"/>
      <c r="D43" s="55"/>
    </row>
    <row r="48" spans="1:5" x14ac:dyDescent="0.2">
      <c r="A48" s="58" t="s">
        <v>17</v>
      </c>
      <c r="B48" s="59"/>
      <c r="C48" s="59"/>
      <c r="D48" s="59"/>
      <c r="E48" s="60"/>
    </row>
    <row r="49" spans="1:5" ht="25.5" x14ac:dyDescent="0.2">
      <c r="A49" s="61" t="s">
        <v>1</v>
      </c>
      <c r="B49" s="62"/>
      <c r="C49" s="8" t="s">
        <v>18</v>
      </c>
      <c r="D49" s="8" t="s">
        <v>3</v>
      </c>
      <c r="E49" s="8" t="s">
        <v>19</v>
      </c>
    </row>
    <row r="50" spans="1:5" x14ac:dyDescent="0.2">
      <c r="A50" s="63" t="s">
        <v>20</v>
      </c>
      <c r="B50" s="64"/>
      <c r="C50" s="65">
        <f>SUM(C51:C60)</f>
        <v>265813963</v>
      </c>
      <c r="D50" s="65">
        <f t="shared" ref="D50:E50" si="0">SUM(D51:D60)</f>
        <v>119490205.81</v>
      </c>
      <c r="E50" s="66">
        <f t="shared" si="0"/>
        <v>110487197.86000001</v>
      </c>
    </row>
    <row r="51" spans="1:5" x14ac:dyDescent="0.2">
      <c r="A51" s="67"/>
      <c r="B51" s="68" t="s">
        <v>21</v>
      </c>
      <c r="C51" s="69">
        <v>0</v>
      </c>
      <c r="D51" s="69">
        <v>0</v>
      </c>
      <c r="E51" s="70">
        <v>0</v>
      </c>
    </row>
    <row r="52" spans="1:5" x14ac:dyDescent="0.2">
      <c r="A52" s="67"/>
      <c r="B52" s="68" t="s">
        <v>22</v>
      </c>
      <c r="C52" s="69">
        <v>0</v>
      </c>
      <c r="D52" s="69">
        <v>0</v>
      </c>
      <c r="E52" s="70">
        <v>0</v>
      </c>
    </row>
    <row r="53" spans="1:5" x14ac:dyDescent="0.2">
      <c r="A53" s="67"/>
      <c r="B53" s="68" t="s">
        <v>23</v>
      </c>
      <c r="C53" s="69">
        <v>0</v>
      </c>
      <c r="D53" s="69">
        <v>0</v>
      </c>
      <c r="E53" s="70">
        <v>0</v>
      </c>
    </row>
    <row r="54" spans="1:5" x14ac:dyDescent="0.2">
      <c r="A54" s="67"/>
      <c r="B54" s="68" t="s">
        <v>24</v>
      </c>
      <c r="C54" s="69">
        <v>0</v>
      </c>
      <c r="D54" s="69">
        <v>0</v>
      </c>
      <c r="E54" s="70">
        <v>0</v>
      </c>
    </row>
    <row r="55" spans="1:5" x14ac:dyDescent="0.2">
      <c r="A55" s="67"/>
      <c r="B55" s="68" t="s">
        <v>25</v>
      </c>
      <c r="C55" s="69">
        <v>0</v>
      </c>
      <c r="D55" s="69">
        <v>0</v>
      </c>
      <c r="E55" s="70">
        <v>0</v>
      </c>
    </row>
    <row r="56" spans="1:5" x14ac:dyDescent="0.2">
      <c r="A56" s="67"/>
      <c r="B56" s="68" t="s">
        <v>26</v>
      </c>
      <c r="C56" s="69">
        <v>0</v>
      </c>
      <c r="D56" s="69">
        <v>0</v>
      </c>
      <c r="E56" s="70">
        <v>0</v>
      </c>
    </row>
    <row r="57" spans="1:5" x14ac:dyDescent="0.2">
      <c r="A57" s="67"/>
      <c r="B57" s="68" t="s">
        <v>27</v>
      </c>
      <c r="C57" s="69">
        <v>265813963</v>
      </c>
      <c r="D57" s="69">
        <v>119490205.81</v>
      </c>
      <c r="E57" s="70">
        <v>110487197.86000001</v>
      </c>
    </row>
    <row r="58" spans="1:5" x14ac:dyDescent="0.2">
      <c r="A58" s="67"/>
      <c r="B58" s="68" t="s">
        <v>28</v>
      </c>
      <c r="C58" s="69">
        <v>0</v>
      </c>
      <c r="D58" s="69">
        <v>0</v>
      </c>
      <c r="E58" s="70">
        <v>0</v>
      </c>
    </row>
    <row r="59" spans="1:5" x14ac:dyDescent="0.2">
      <c r="A59" s="67"/>
      <c r="B59" s="68" t="s">
        <v>29</v>
      </c>
      <c r="C59" s="69">
        <v>0</v>
      </c>
      <c r="D59" s="69">
        <v>0</v>
      </c>
      <c r="E59" s="70">
        <v>0</v>
      </c>
    </row>
    <row r="60" spans="1:5" x14ac:dyDescent="0.2">
      <c r="A60" s="71"/>
      <c r="B60" s="68" t="s">
        <v>30</v>
      </c>
      <c r="C60" s="69">
        <v>0</v>
      </c>
      <c r="D60" s="69">
        <v>0</v>
      </c>
      <c r="E60" s="70">
        <v>0</v>
      </c>
    </row>
    <row r="61" spans="1:5" x14ac:dyDescent="0.2">
      <c r="A61" s="72" t="s">
        <v>31</v>
      </c>
      <c r="B61" s="73"/>
      <c r="C61" s="74">
        <f>SUM(C62:C70)</f>
        <v>265813962.99999997</v>
      </c>
      <c r="D61" s="74">
        <f t="shared" ref="D61:E61" si="1">SUM(D62:D70)</f>
        <v>89683586.910000011</v>
      </c>
      <c r="E61" s="75">
        <f t="shared" si="1"/>
        <v>88000599.25</v>
      </c>
    </row>
    <row r="62" spans="1:5" x14ac:dyDescent="0.2">
      <c r="A62" s="67"/>
      <c r="B62" s="68" t="s">
        <v>32</v>
      </c>
      <c r="C62" s="69">
        <v>2142494</v>
      </c>
      <c r="D62" s="69">
        <v>775936.96</v>
      </c>
      <c r="E62" s="70">
        <v>775936.96</v>
      </c>
    </row>
    <row r="63" spans="1:5" x14ac:dyDescent="0.2">
      <c r="A63" s="67"/>
      <c r="B63" s="68" t="s">
        <v>33</v>
      </c>
      <c r="C63" s="69">
        <v>3261268.21</v>
      </c>
      <c r="D63" s="69">
        <v>1802757.26</v>
      </c>
      <c r="E63" s="70">
        <v>1802757.26</v>
      </c>
    </row>
    <row r="64" spans="1:5" x14ac:dyDescent="0.2">
      <c r="A64" s="67"/>
      <c r="B64" s="68" t="s">
        <v>34</v>
      </c>
      <c r="C64" s="69">
        <v>105553622.16999999</v>
      </c>
      <c r="D64" s="69">
        <v>45400756.110000007</v>
      </c>
      <c r="E64" s="70">
        <v>45232987.280000009</v>
      </c>
    </row>
    <row r="65" spans="1:5" x14ac:dyDescent="0.2">
      <c r="A65" s="67"/>
      <c r="B65" s="68" t="s">
        <v>29</v>
      </c>
      <c r="C65" s="69">
        <v>0</v>
      </c>
      <c r="D65" s="69">
        <v>0</v>
      </c>
      <c r="E65" s="70">
        <v>0</v>
      </c>
    </row>
    <row r="66" spans="1:5" x14ac:dyDescent="0.2">
      <c r="A66" s="67"/>
      <c r="B66" s="68" t="s">
        <v>35</v>
      </c>
      <c r="C66" s="69">
        <v>5316164.03</v>
      </c>
      <c r="D66" s="69">
        <v>3210373.28</v>
      </c>
      <c r="E66" s="70">
        <v>3210373.28</v>
      </c>
    </row>
    <row r="67" spans="1:5" x14ac:dyDescent="0.2">
      <c r="A67" s="67"/>
      <c r="B67" s="68" t="s">
        <v>36</v>
      </c>
      <c r="C67" s="69">
        <v>135050789.81999999</v>
      </c>
      <c r="D67" s="69">
        <v>38493763.300000004</v>
      </c>
      <c r="E67" s="70">
        <v>36978544.469999999</v>
      </c>
    </row>
    <row r="68" spans="1:5" x14ac:dyDescent="0.2">
      <c r="A68" s="67"/>
      <c r="B68" s="68" t="s">
        <v>37</v>
      </c>
      <c r="C68" s="69">
        <v>14489624.77</v>
      </c>
      <c r="D68" s="69">
        <v>0</v>
      </c>
      <c r="E68" s="70">
        <v>0</v>
      </c>
    </row>
    <row r="69" spans="1:5" x14ac:dyDescent="0.2">
      <c r="A69" s="67"/>
      <c r="B69" s="68" t="s">
        <v>38</v>
      </c>
      <c r="C69" s="69">
        <v>0</v>
      </c>
      <c r="D69" s="69">
        <v>0</v>
      </c>
      <c r="E69" s="70">
        <v>0</v>
      </c>
    </row>
    <row r="70" spans="1:5" x14ac:dyDescent="0.2">
      <c r="A70" s="67"/>
      <c r="B70" s="68" t="s">
        <v>39</v>
      </c>
      <c r="C70" s="69">
        <v>0</v>
      </c>
      <c r="D70" s="69">
        <v>0</v>
      </c>
      <c r="E70" s="70">
        <v>0</v>
      </c>
    </row>
    <row r="71" spans="1:5" x14ac:dyDescent="0.2">
      <c r="A71" s="76"/>
      <c r="B71" s="77" t="s">
        <v>40</v>
      </c>
      <c r="C71" s="78">
        <f>C50-C61</f>
        <v>0</v>
      </c>
      <c r="D71" s="78">
        <f>D50-D61</f>
        <v>29806618.899999991</v>
      </c>
      <c r="E71" s="79">
        <f>E50-E61</f>
        <v>22486598.610000014</v>
      </c>
    </row>
  </sheetData>
  <mergeCells count="10">
    <mergeCell ref="A48:E48"/>
    <mergeCell ref="A49:B49"/>
    <mergeCell ref="B43:D43"/>
    <mergeCell ref="A36:D36"/>
    <mergeCell ref="A37:D37"/>
    <mergeCell ref="A38:D38"/>
    <mergeCell ref="B42:D42"/>
    <mergeCell ref="A1:D1"/>
    <mergeCell ref="A2:D2"/>
    <mergeCell ref="A3:D3"/>
  </mergeCells>
  <pageMargins left="1.5" right="0.70866141732283472" top="0.74803149606299213" bottom="0.74803149606299213" header="0.31496062992125984" footer="0.31496062992125984"/>
  <pageSetup scale="80" orientation="landscape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2019-03-13T19:34:22Z</cp:lastPrinted>
  <dcterms:created xsi:type="dcterms:W3CDTF">2018-07-17T20:47:30Z</dcterms:created>
  <dcterms:modified xsi:type="dcterms:W3CDTF">2019-03-13T19:34:35Z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