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12. EEFF Diciembre 2020\Pagina Web\"/>
    </mc:Choice>
  </mc:AlternateContent>
  <bookViews>
    <workbookView xWindow="0" yWindow="0" windowWidth="16515" windowHeight="7830"/>
  </bookViews>
  <sheets>
    <sheet name="PPI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1" i="1" s="1"/>
  <c r="N14" i="1" s="1"/>
  <c r="M12" i="1"/>
  <c r="L12" i="1"/>
  <c r="Q12" i="1" s="1"/>
  <c r="K12" i="1"/>
  <c r="J12" i="1"/>
  <c r="J11" i="1" s="1"/>
  <c r="J14" i="1" s="1"/>
  <c r="I12" i="1"/>
  <c r="H12" i="1"/>
  <c r="M11" i="1"/>
  <c r="M14" i="1" s="1"/>
  <c r="L11" i="1"/>
  <c r="P11" i="1" s="1"/>
  <c r="K11" i="1"/>
  <c r="K14" i="1" s="1"/>
  <c r="I11" i="1"/>
  <c r="I14" i="1" s="1"/>
  <c r="H11" i="1"/>
  <c r="H14" i="1" s="1"/>
  <c r="Q11" i="1" l="1"/>
  <c r="O12" i="1"/>
  <c r="O11" i="1" s="1"/>
  <c r="O14" i="1" s="1"/>
  <c r="L14" i="1"/>
  <c r="P12" i="1"/>
</calcChain>
</file>

<file path=xl/sharedStrings.xml><?xml version="1.0" encoding="utf-8"?>
<sst xmlns="http://schemas.openxmlformats.org/spreadsheetml/2006/main" count="34" uniqueCount="34">
  <si>
    <t>PROGRAMAS Y PROYECTOS DE INVERSIÓN</t>
  </si>
  <si>
    <t>Del 1de enero  al 31 de diciembre de 2020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</si>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</sst>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12.%20EEFF%20Diciembre%202020/Estados%20Fros%20y%20Pptales%202020%20-Diciembre_CO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D16">
            <v>208140000.88</v>
          </cell>
          <cell r="E16">
            <v>-1.862645149230957E-9</v>
          </cell>
          <cell r="G16">
            <v>155607960.61999997</v>
          </cell>
          <cell r="H16">
            <v>155607961.01999998</v>
          </cell>
          <cell r="I16">
            <v>143096250.02999994</v>
          </cell>
          <cell r="J16">
            <v>143096250.02999994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zoomScale="85" zoomScaleNormal="85" workbookViewId="0">
      <selection activeCell="D31" sqref="D31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6.7109375" style="3" bestFit="1" customWidth="1"/>
    <col min="8" max="8" width="14.85546875" style="3" bestFit="1" customWidth="1"/>
    <col min="9" max="9" width="14.42578125" style="3" bestFit="1" customWidth="1"/>
    <col min="10" max="10" width="14.85546875" style="3" bestFit="1" customWidth="1"/>
    <col min="11" max="11" width="15.28515625" style="3" hidden="1" customWidth="1"/>
    <col min="12" max="12" width="14.85546875" style="3" bestFit="1" customWidth="1"/>
    <col min="13" max="13" width="14.85546875" style="3" hidden="1" customWidth="1"/>
    <col min="14" max="15" width="14.85546875" style="3" bestFit="1" customWidth="1"/>
    <col min="16" max="16" width="11.85546875" style="1" bestFit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1:17" ht="25.5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1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4</v>
      </c>
      <c r="M9" s="27">
        <v>6</v>
      </c>
      <c r="N9" s="27">
        <v>5</v>
      </c>
      <c r="O9" s="27" t="s">
        <v>21</v>
      </c>
      <c r="P9" s="34" t="s">
        <v>22</v>
      </c>
      <c r="Q9" s="34" t="s">
        <v>23</v>
      </c>
    </row>
    <row r="10" spans="1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1:17" x14ac:dyDescent="0.2">
      <c r="B11" s="42"/>
      <c r="C11" s="43"/>
      <c r="D11" s="44"/>
      <c r="E11" s="45"/>
      <c r="F11" s="45"/>
      <c r="G11" s="45"/>
      <c r="H11" s="46">
        <f>+H12</f>
        <v>208140000.88</v>
      </c>
      <c r="I11" s="46">
        <f t="shared" ref="I11:O11" si="0">+I12</f>
        <v>-1.862645149230957E-9</v>
      </c>
      <c r="J11" s="46">
        <f t="shared" si="0"/>
        <v>208140000.88</v>
      </c>
      <c r="K11" s="46">
        <f t="shared" si="0"/>
        <v>155607960.61999997</v>
      </c>
      <c r="L11" s="46">
        <f t="shared" si="0"/>
        <v>155607961.01999998</v>
      </c>
      <c r="M11" s="46">
        <f t="shared" si="0"/>
        <v>143096250.02999994</v>
      </c>
      <c r="N11" s="46">
        <f t="shared" si="0"/>
        <v>143096250.02999994</v>
      </c>
      <c r="O11" s="46">
        <f t="shared" si="0"/>
        <v>52532039.860000014</v>
      </c>
      <c r="P11" s="47">
        <f>L11/H11</f>
        <v>0.74761199366821096</v>
      </c>
      <c r="Q11" s="48">
        <f>L11/J11</f>
        <v>0.74761199366821096</v>
      </c>
    </row>
    <row r="12" spans="1:17" x14ac:dyDescent="0.2">
      <c r="B12" s="42"/>
      <c r="C12" s="49"/>
      <c r="D12" s="50" t="s">
        <v>24</v>
      </c>
      <c r="E12" s="38" t="s">
        <v>25</v>
      </c>
      <c r="F12" s="38" t="s">
        <v>26</v>
      </c>
      <c r="G12" s="39" t="s">
        <v>27</v>
      </c>
      <c r="H12" s="51">
        <f>+[1]CAdmon!D16</f>
        <v>208140000.88</v>
      </c>
      <c r="I12" s="51">
        <f>+[1]CAdmon!E16</f>
        <v>-1.862645149230957E-9</v>
      </c>
      <c r="J12" s="51">
        <f>+H12+I12</f>
        <v>208140000.88</v>
      </c>
      <c r="K12" s="51">
        <f>+[1]CAdmon!G16</f>
        <v>155607960.61999997</v>
      </c>
      <c r="L12" s="51">
        <f>+[1]CAdmon!H16</f>
        <v>155607961.01999998</v>
      </c>
      <c r="M12" s="51">
        <f>+[1]CAdmon!I16</f>
        <v>143096250.02999994</v>
      </c>
      <c r="N12" s="51">
        <f>+[1]CAdmon!J16</f>
        <v>143096250.02999994</v>
      </c>
      <c r="O12" s="51">
        <f>+J12-L12</f>
        <v>52532039.860000014</v>
      </c>
      <c r="P12" s="47">
        <f>L12/H12</f>
        <v>0.74761199366821096</v>
      </c>
      <c r="Q12" s="48">
        <f>L12/J12</f>
        <v>0.74761199366821096</v>
      </c>
    </row>
    <row r="13" spans="1:17" x14ac:dyDescent="0.2">
      <c r="B13" s="52"/>
      <c r="C13" s="53"/>
      <c r="D13" s="54"/>
      <c r="E13" s="55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47"/>
      <c r="Q13" s="48"/>
    </row>
    <row r="14" spans="1:17" s="66" customFormat="1" x14ac:dyDescent="0.2">
      <c r="A14" s="58"/>
      <c r="B14" s="59"/>
      <c r="C14" s="60" t="s">
        <v>28</v>
      </c>
      <c r="D14" s="61"/>
      <c r="E14" s="62">
        <v>0</v>
      </c>
      <c r="F14" s="62">
        <v>0</v>
      </c>
      <c r="G14" s="62">
        <v>0</v>
      </c>
      <c r="H14" s="63">
        <f>+H11</f>
        <v>208140000.88</v>
      </c>
      <c r="I14" s="63">
        <f t="shared" ref="I14:O14" si="1">+I11</f>
        <v>-1.862645149230957E-9</v>
      </c>
      <c r="J14" s="63">
        <f t="shared" si="1"/>
        <v>208140000.88</v>
      </c>
      <c r="K14" s="63">
        <f t="shared" si="1"/>
        <v>155607960.61999997</v>
      </c>
      <c r="L14" s="63">
        <f t="shared" si="1"/>
        <v>155607961.01999998</v>
      </c>
      <c r="M14" s="63">
        <f t="shared" si="1"/>
        <v>143096250.02999994</v>
      </c>
      <c r="N14" s="63">
        <f t="shared" si="1"/>
        <v>143096250.02999994</v>
      </c>
      <c r="O14" s="63">
        <f t="shared" si="1"/>
        <v>52532039.860000014</v>
      </c>
      <c r="P14" s="64"/>
      <c r="Q14" s="65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67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68"/>
    </row>
    <row r="20" spans="4:15" x14ac:dyDescent="0.2">
      <c r="D20" s="69" t="s">
        <v>30</v>
      </c>
      <c r="E20" s="69"/>
      <c r="F20" s="69"/>
      <c r="I20" s="70"/>
      <c r="J20" s="70"/>
      <c r="K20" s="69" t="s">
        <v>31</v>
      </c>
      <c r="L20" s="69"/>
      <c r="M20" s="69"/>
      <c r="N20" s="69"/>
      <c r="O20" s="70"/>
    </row>
    <row r="21" spans="4:15" x14ac:dyDescent="0.2">
      <c r="D21" s="71" t="s">
        <v>32</v>
      </c>
      <c r="E21" s="71"/>
      <c r="F21" s="71"/>
      <c r="I21" s="70"/>
      <c r="J21" s="70"/>
      <c r="K21" s="72" t="s">
        <v>33</v>
      </c>
      <c r="L21" s="72"/>
      <c r="M21" s="72"/>
      <c r="N21" s="72"/>
      <c r="O21" s="70"/>
    </row>
  </sheetData>
  <mergeCells count="17">
    <mergeCell ref="D21:F21"/>
    <mergeCell ref="K21:N21"/>
    <mergeCell ref="P7:Q7"/>
    <mergeCell ref="B10:D10"/>
    <mergeCell ref="C11:D11"/>
    <mergeCell ref="C14:D14"/>
    <mergeCell ref="P14:Q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2021-01-21T23:12:38Z</dcterms:created>
  <dcterms:modified xsi:type="dcterms:W3CDTF">2021-01-21T23:13:04Z</dcterms:modified>
</cp:coreProperties>
</file>