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13_ncr:1_{5533B7B0-7967-4583-BB49-DA97BEAE1B62}" xr6:coauthVersionLast="47" xr6:coauthVersionMax="47" xr10:uidLastSave="{00000000-0000-0000-0000-000000000000}"/>
  <bookViews>
    <workbookView xWindow="780" yWindow="780" windowWidth="15690" windowHeight="10320" xr2:uid="{5B24E256-D337-470F-8B72-B2267EAE98F8}"/>
  </bookViews>
  <sheets>
    <sheet name="EVH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EVHP!$A$1:$I$48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H38" i="1" s="1"/>
  <c r="H37" i="1"/>
  <c r="H36" i="1"/>
  <c r="F34" i="1"/>
  <c r="H34" i="1" s="1"/>
  <c r="G33" i="1"/>
  <c r="D33" i="1"/>
  <c r="H31" i="1"/>
  <c r="H30" i="1"/>
  <c r="G28" i="1"/>
  <c r="F28" i="1"/>
  <c r="E28" i="1"/>
  <c r="E24" i="1"/>
  <c r="H24" i="1" s="1"/>
  <c r="H23" i="1"/>
  <c r="E22" i="1"/>
  <c r="H22" i="1" s="1"/>
  <c r="H21" i="1"/>
  <c r="E21" i="1"/>
  <c r="E20" i="1"/>
  <c r="E35" i="1" s="1"/>
  <c r="E33" i="1" s="1"/>
  <c r="G19" i="1"/>
  <c r="F19" i="1"/>
  <c r="D19" i="1"/>
  <c r="E17" i="1"/>
  <c r="H17" i="1" s="1"/>
  <c r="H16" i="1"/>
  <c r="D15" i="1"/>
  <c r="D14" i="1" s="1"/>
  <c r="D26" i="1" s="1"/>
  <c r="G14" i="1"/>
  <c r="G26" i="1" s="1"/>
  <c r="G40" i="1" s="1"/>
  <c r="F14" i="1"/>
  <c r="F26" i="1" s="1"/>
  <c r="H12" i="1"/>
  <c r="H20" i="1" l="1"/>
  <c r="H15" i="1"/>
  <c r="E19" i="1"/>
  <c r="H19" i="1" s="1"/>
  <c r="D29" i="1"/>
  <c r="H35" i="1"/>
  <c r="E14" i="1"/>
  <c r="E26" i="1" s="1"/>
  <c r="E40" i="1" s="1"/>
  <c r="F33" i="1"/>
  <c r="F40" i="1" s="1"/>
  <c r="H14" i="1" l="1"/>
  <c r="H26" i="1"/>
  <c r="J26" i="1" s="1"/>
  <c r="H29" i="1"/>
  <c r="D28" i="1"/>
  <c r="H33" i="1"/>
  <c r="H28" i="1" l="1"/>
  <c r="D40" i="1"/>
  <c r="H40" i="1" s="1"/>
  <c r="J40" i="1" s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<sst xmlns="http://schemas.openxmlformats.org/spreadsheetml/2006/main" count="41" uniqueCount="31">
  <si>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</si>
  <si>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septiembre de 2021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</si>
  <si>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</si>
  <si>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</si>
  <si>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</si>
  <si>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</si>
  <si>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</si>
  <si>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</si>
  <si>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</si>
  <si>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</si>
  <si>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</si>
  <si>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</si>
  <si>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</si>
  <si>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</si>
  <si>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</si>
  <si>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</si>
  <si>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</si>
  <si>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</si>
  <si>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</si>
  <si>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</si>
  <si>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</si>
  <si>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</si>
  <si>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2020</t>
  </si>
  <si>
    <t>Cambios en la Hacienda Pública/Patrimonio Neto del Ejercicio 2021</t>
  </si>
  <si>
    <t>Aportaciones</t>
  </si>
  <si>
    <t>Saldo Neto en la Hacienda Pública / Patrimonio 2021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</si>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</sst>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4" fillId="2" borderId="0" xfId="0" applyFont="1" applyFill="1"/>
    <xf numFmtId="0" fontId="3" fillId="2" borderId="0" xfId="2" applyFont="1" applyFill="1"/>
    <xf numFmtId="0" fontId="3" fillId="3" borderId="0" xfId="3" applyNumberFormat="1" applyFont="1" applyFill="1" applyAlignment="1">
      <alignment horizontal="centerContinuous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Alignment="1" applyProtection="1">
      <alignment horizontal="right" vertical="top"/>
      <protection locked="0"/>
    </xf>
    <xf numFmtId="3" fontId="6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right" vertical="top"/>
    </xf>
    <xf numFmtId="3" fontId="2" fillId="3" borderId="0" xfId="0" applyNumberFormat="1" applyFont="1" applyFill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Font="1" applyFill="1" applyAlignment="1">
      <alignment horizontal="center"/>
    </xf>
    <xf numFmtId="43" fontId="4" fillId="3" borderId="0" xfId="1" applyFont="1" applyFill="1" applyBorder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/>
    </xf>
    <xf numFmtId="43" fontId="4" fillId="3" borderId="0" xfId="1" applyFont="1" applyFill="1" applyBorder="1" applyAlignment="1">
      <alignment vertical="top"/>
    </xf>
    <xf numFmtId="0" fontId="8" fillId="3" borderId="0" xfId="0" applyFont="1" applyFill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1E659069-00B3-4035-B556-9D51932E5F10}"/>
    <cellStyle name="Millares" xfId="1" builtinId="3"/>
    <cellStyle name="Normal" xfId="0" builtinId="0"/>
    <cellStyle name="Normal 2" xfId="2" xr:uid="{C367C383-E6E0-4620-8BB2-D632530A1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SEP%202021/Estados%20Fros%20y%20Pptales%202021%20-%20Septiembre_LY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Sep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44">
          <cell r="K44">
            <v>1595241368.3199999</v>
          </cell>
          <cell r="L44">
            <v>1595241368.3199999</v>
          </cell>
        </row>
        <row r="46">
          <cell r="L46">
            <v>0</v>
          </cell>
        </row>
        <row r="50">
          <cell r="K50">
            <v>30957403.030000031</v>
          </cell>
          <cell r="L50">
            <v>32766673.050000012</v>
          </cell>
        </row>
        <row r="51">
          <cell r="K51">
            <v>117463043.34</v>
          </cell>
          <cell r="L51">
            <v>84696370.290000007</v>
          </cell>
        </row>
        <row r="52">
          <cell r="L52">
            <v>0</v>
          </cell>
        </row>
        <row r="54">
          <cell r="K54">
            <v>-111393263.7</v>
          </cell>
          <cell r="L54">
            <v>-113583528.56</v>
          </cell>
        </row>
        <row r="61">
          <cell r="K61">
            <v>1632268550.99</v>
          </cell>
          <cell r="L61">
            <v>1599120883.0999999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9BB4-11BD-4D51-BCBC-6ADAF0DC561E}">
  <sheetPr codeName="Hoja7">
    <pageSetUpPr fitToPage="1"/>
  </sheetPr>
  <dimension ref="A1:J47"/>
  <sheetViews>
    <sheetView showGridLines="0" tabSelected="1" zoomScale="85" zoomScaleNormal="85" workbookViewId="0">
      <selection activeCell="B15" sqref="B15:C15"/>
    </sheetView>
  </sheetViews>
  <sheetFormatPr baseColWidth="10" defaultRowHeight="12.75" x14ac:dyDescent="0.2"/>
  <cols>
    <col min="1" max="1" width="3.7109375" style="35" customWidth="1"/>
    <col min="2" max="2" width="11.7109375" style="36" customWidth="1"/>
    <col min="3" max="3" width="57.42578125" style="36" customWidth="1"/>
    <col min="4" max="6" width="18.7109375" style="37" customWidth="1"/>
    <col min="7" max="7" width="15.85546875" style="37" customWidth="1"/>
    <col min="8" max="8" width="16.140625" style="37" customWidth="1"/>
    <col min="9" max="9" width="3.28515625" style="35" customWidth="1"/>
    <col min="10" max="16384" width="11.42578125" style="3"/>
  </cols>
  <sheetData>
    <row r="1" spans="1:9" ht="7.5" customHeight="1" x14ac:dyDescent="0.2">
      <c r="A1" s="1"/>
      <c r="B1" s="2"/>
      <c r="C1" s="56"/>
      <c r="D1" s="56"/>
      <c r="E1" s="56"/>
      <c r="F1" s="56"/>
      <c r="G1" s="56"/>
      <c r="H1" s="2"/>
      <c r="I1" s="2"/>
    </row>
    <row r="2" spans="1:9" ht="14.1" customHeight="1" x14ac:dyDescent="0.2">
      <c r="A2" s="4"/>
      <c r="B2" s="2"/>
      <c r="C2" s="56" t="s">
        <v>0</v>
      </c>
      <c r="D2" s="56"/>
      <c r="E2" s="56"/>
      <c r="F2" s="56"/>
      <c r="G2" s="56"/>
      <c r="H2" s="2"/>
      <c r="I2" s="2"/>
    </row>
    <row r="3" spans="1:9" ht="14.1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5"/>
    </row>
    <row r="4" spans="1:9" ht="14.1" customHeight="1" x14ac:dyDescent="0.2">
      <c r="A4" s="4"/>
      <c r="B4" s="2"/>
      <c r="C4" s="56" t="s">
        <v>2</v>
      </c>
      <c r="D4" s="56"/>
      <c r="E4" s="56"/>
      <c r="F4" s="56"/>
      <c r="G4" s="56"/>
      <c r="H4" s="2"/>
      <c r="I4" s="2"/>
    </row>
    <row r="5" spans="1:9" ht="3" customHeight="1" x14ac:dyDescent="0.2">
      <c r="A5" s="6"/>
      <c r="B5" s="7"/>
      <c r="C5" s="58"/>
      <c r="D5" s="58"/>
      <c r="E5" s="58"/>
      <c r="F5" s="58"/>
      <c r="G5" s="58"/>
      <c r="H5" s="58"/>
      <c r="I5" s="58"/>
    </row>
    <row r="6" spans="1:9" ht="20.100000000000001" customHeight="1" x14ac:dyDescent="0.2">
      <c r="A6" s="6"/>
      <c r="B6" s="7"/>
      <c r="C6" s="7" t="s">
        <v>3</v>
      </c>
      <c r="D6" s="59" t="s">
        <v>4</v>
      </c>
      <c r="E6" s="59"/>
      <c r="F6" s="59"/>
      <c r="G6" s="8"/>
      <c r="H6" s="8"/>
      <c r="I6" s="8"/>
    </row>
    <row r="7" spans="1:9" ht="3" customHeight="1" x14ac:dyDescent="0.2">
      <c r="A7" s="6"/>
      <c r="B7" s="6"/>
      <c r="C7" s="6" t="s">
        <v>5</v>
      </c>
      <c r="D7" s="6"/>
      <c r="E7" s="6"/>
      <c r="F7" s="6"/>
      <c r="G7" s="6"/>
      <c r="H7" s="6"/>
      <c r="I7" s="6"/>
    </row>
    <row r="8" spans="1:9" ht="3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9" ht="63.75" x14ac:dyDescent="0.2">
      <c r="A9" s="9"/>
      <c r="B9" s="54" t="s">
        <v>6</v>
      </c>
      <c r="C9" s="54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/>
    </row>
    <row r="10" spans="1:9" ht="3" customHeight="1" x14ac:dyDescent="0.2">
      <c r="A10" s="12"/>
      <c r="B10" s="6"/>
      <c r="C10" s="6"/>
      <c r="D10" s="6"/>
      <c r="E10" s="6"/>
      <c r="F10" s="6"/>
      <c r="G10" s="6"/>
      <c r="H10" s="6"/>
      <c r="I10" s="13"/>
    </row>
    <row r="11" spans="1:9" ht="3" customHeight="1" x14ac:dyDescent="0.2">
      <c r="A11" s="14"/>
      <c r="B11" s="15"/>
      <c r="C11" s="16"/>
      <c r="D11" s="17"/>
      <c r="E11" s="18"/>
      <c r="F11" s="19"/>
      <c r="G11" s="20"/>
      <c r="H11" s="15"/>
      <c r="I11" s="21"/>
    </row>
    <row r="12" spans="1:9" x14ac:dyDescent="0.2">
      <c r="A12" s="22"/>
      <c r="B12" s="55" t="s">
        <v>12</v>
      </c>
      <c r="C12" s="55"/>
      <c r="D12" s="23">
        <v>0</v>
      </c>
      <c r="E12" s="23">
        <v>0</v>
      </c>
      <c r="F12" s="23">
        <v>0</v>
      </c>
      <c r="G12" s="23">
        <v>0</v>
      </c>
      <c r="H12" s="24">
        <f>SUM(D12:G12)</f>
        <v>0</v>
      </c>
      <c r="I12" s="21"/>
    </row>
    <row r="13" spans="1:9" ht="9.9499999999999993" customHeight="1" x14ac:dyDescent="0.2">
      <c r="A13" s="22"/>
      <c r="B13" s="25"/>
      <c r="C13" s="17"/>
      <c r="D13" s="26"/>
      <c r="E13" s="26"/>
      <c r="F13" s="26"/>
      <c r="G13" s="26"/>
      <c r="H13" s="26"/>
      <c r="I13" s="21"/>
    </row>
    <row r="14" spans="1:9" x14ac:dyDescent="0.2">
      <c r="A14" s="22"/>
      <c r="B14" s="53" t="s">
        <v>13</v>
      </c>
      <c r="C14" s="53"/>
      <c r="D14" s="24">
        <f>SUM(D15:D17)</f>
        <v>1595241368.3199999</v>
      </c>
      <c r="E14" s="24">
        <f>SUM(E15:E17)</f>
        <v>0</v>
      </c>
      <c r="F14" s="24">
        <f>SUM(F15:F17)</f>
        <v>0</v>
      </c>
      <c r="G14" s="24">
        <f>SUM(G15:G17)</f>
        <v>0</v>
      </c>
      <c r="H14" s="24">
        <f>SUM(D14:G14)</f>
        <v>1595241368.3199999</v>
      </c>
      <c r="I14" s="21"/>
    </row>
    <row r="15" spans="1:9" x14ac:dyDescent="0.2">
      <c r="A15" s="14"/>
      <c r="B15" s="50" t="s">
        <v>14</v>
      </c>
      <c r="C15" s="50"/>
      <c r="D15" s="27">
        <f>+[2]ESF!L44</f>
        <v>1595241368.3199999</v>
      </c>
      <c r="E15" s="27">
        <v>0</v>
      </c>
      <c r="F15" s="27">
        <v>0</v>
      </c>
      <c r="G15" s="27">
        <v>0</v>
      </c>
      <c r="H15" s="26">
        <f t="shared" ref="H15:H24" si="0">SUM(D15:G15)</f>
        <v>1595241368.3199999</v>
      </c>
      <c r="I15" s="21"/>
    </row>
    <row r="16" spans="1:9" x14ac:dyDescent="0.2">
      <c r="A16" s="14"/>
      <c r="B16" s="50" t="s">
        <v>15</v>
      </c>
      <c r="C16" s="50"/>
      <c r="D16" s="27">
        <v>0</v>
      </c>
      <c r="E16" s="27">
        <v>0</v>
      </c>
      <c r="F16" s="27">
        <v>0</v>
      </c>
      <c r="G16" s="27">
        <v>0</v>
      </c>
      <c r="H16" s="26">
        <f t="shared" si="0"/>
        <v>0</v>
      </c>
      <c r="I16" s="21"/>
    </row>
    <row r="17" spans="1:10" x14ac:dyDescent="0.2">
      <c r="A17" s="14"/>
      <c r="B17" s="50" t="s">
        <v>16</v>
      </c>
      <c r="C17" s="50"/>
      <c r="D17" s="27">
        <v>0</v>
      </c>
      <c r="E17" s="27">
        <f>+[2]ESF!L46</f>
        <v>0</v>
      </c>
      <c r="F17" s="27">
        <v>0</v>
      </c>
      <c r="G17" s="27">
        <v>0</v>
      </c>
      <c r="H17" s="26">
        <f t="shared" si="0"/>
        <v>0</v>
      </c>
      <c r="I17" s="21"/>
    </row>
    <row r="18" spans="1:10" ht="9.9499999999999993" customHeight="1" x14ac:dyDescent="0.2">
      <c r="A18" s="22"/>
      <c r="B18" s="25"/>
      <c r="C18" s="17"/>
      <c r="D18" s="26"/>
      <c r="E18" s="26"/>
      <c r="F18" s="26"/>
      <c r="G18" s="26"/>
      <c r="H18" s="26"/>
      <c r="I18" s="21"/>
    </row>
    <row r="19" spans="1:10" x14ac:dyDescent="0.2">
      <c r="A19" s="22"/>
      <c r="B19" s="53" t="s">
        <v>17</v>
      </c>
      <c r="C19" s="53"/>
      <c r="D19" s="24">
        <f>SUM(D20:D23)</f>
        <v>0</v>
      </c>
      <c r="E19" s="24">
        <f>SUM(E20:E24)</f>
        <v>3879514.7800000161</v>
      </c>
      <c r="F19" s="24">
        <f>SUM(F20:F23)</f>
        <v>0</v>
      </c>
      <c r="G19" s="24">
        <f>SUM(G20:G23)</f>
        <v>0</v>
      </c>
      <c r="H19" s="24">
        <f t="shared" si="0"/>
        <v>3879514.7800000161</v>
      </c>
      <c r="I19" s="21"/>
    </row>
    <row r="20" spans="1:10" x14ac:dyDescent="0.2">
      <c r="A20" s="14"/>
      <c r="B20" s="50" t="s">
        <v>18</v>
      </c>
      <c r="C20" s="50"/>
      <c r="D20" s="27">
        <v>0</v>
      </c>
      <c r="E20" s="27">
        <f>+[2]ESF!L50</f>
        <v>32766673.050000012</v>
      </c>
      <c r="F20" s="27">
        <v>0</v>
      </c>
      <c r="G20" s="27">
        <v>0</v>
      </c>
      <c r="H20" s="26">
        <f t="shared" si="0"/>
        <v>32766673.050000012</v>
      </c>
      <c r="I20" s="21"/>
    </row>
    <row r="21" spans="1:10" x14ac:dyDescent="0.2">
      <c r="A21" s="14"/>
      <c r="B21" s="50" t="s">
        <v>19</v>
      </c>
      <c r="C21" s="50"/>
      <c r="D21" s="27">
        <v>0</v>
      </c>
      <c r="E21" s="27">
        <f>+[2]ESF!L51</f>
        <v>84696370.290000007</v>
      </c>
      <c r="F21" s="27">
        <v>0</v>
      </c>
      <c r="G21" s="27">
        <v>0</v>
      </c>
      <c r="H21" s="26">
        <f t="shared" si="0"/>
        <v>84696370.290000007</v>
      </c>
      <c r="I21" s="21"/>
    </row>
    <row r="22" spans="1:10" x14ac:dyDescent="0.2">
      <c r="A22" s="14"/>
      <c r="B22" s="50" t="s">
        <v>20</v>
      </c>
      <c r="C22" s="50"/>
      <c r="D22" s="27">
        <v>0</v>
      </c>
      <c r="E22" s="27">
        <f>+[2]ESF!L52</f>
        <v>0</v>
      </c>
      <c r="F22" s="27">
        <v>0</v>
      </c>
      <c r="G22" s="27">
        <v>0</v>
      </c>
      <c r="H22" s="26">
        <f t="shared" si="0"/>
        <v>0</v>
      </c>
      <c r="I22" s="21"/>
    </row>
    <row r="23" spans="1:10" x14ac:dyDescent="0.2">
      <c r="A23" s="14"/>
      <c r="B23" s="50" t="s">
        <v>21</v>
      </c>
      <c r="C23" s="50"/>
      <c r="D23" s="27">
        <v>0</v>
      </c>
      <c r="E23" s="27">
        <v>0</v>
      </c>
      <c r="F23" s="27">
        <v>0</v>
      </c>
      <c r="G23" s="27">
        <v>0</v>
      </c>
      <c r="H23" s="26">
        <f t="shared" si="0"/>
        <v>0</v>
      </c>
      <c r="I23" s="21"/>
    </row>
    <row r="24" spans="1:10" x14ac:dyDescent="0.2">
      <c r="A24" s="22"/>
      <c r="B24" s="50" t="s">
        <v>12</v>
      </c>
      <c r="C24" s="50"/>
      <c r="D24" s="26">
        <v>0</v>
      </c>
      <c r="E24" s="26">
        <f>+[2]ESF!L54</f>
        <v>-113583528.56</v>
      </c>
      <c r="F24" s="26">
        <v>0</v>
      </c>
      <c r="G24" s="26">
        <v>0</v>
      </c>
      <c r="H24" s="26">
        <f t="shared" si="0"/>
        <v>-113583528.56</v>
      </c>
      <c r="I24" s="21"/>
    </row>
    <row r="25" spans="1:10" ht="9.9499999999999993" customHeight="1" x14ac:dyDescent="0.2">
      <c r="A25" s="22"/>
      <c r="B25" s="25"/>
      <c r="C25" s="17"/>
      <c r="D25" s="26"/>
      <c r="E25" s="26"/>
      <c r="F25" s="26"/>
      <c r="G25" s="26"/>
      <c r="H25" s="26"/>
      <c r="I25" s="21"/>
    </row>
    <row r="26" spans="1:10" ht="13.5" thickBot="1" x14ac:dyDescent="0.25">
      <c r="A26" s="22"/>
      <c r="B26" s="52" t="s">
        <v>22</v>
      </c>
      <c r="C26" s="52"/>
      <c r="D26" s="28">
        <f>D12+D14+D19</f>
        <v>1595241368.3199999</v>
      </c>
      <c r="E26" s="28">
        <f>E12+E14+E19</f>
        <v>3879514.7800000161</v>
      </c>
      <c r="F26" s="28">
        <f>F12+F14+F19</f>
        <v>0</v>
      </c>
      <c r="G26" s="28">
        <f>G12+G14+G19</f>
        <v>0</v>
      </c>
      <c r="H26" s="28">
        <f>SUM(D26:G26)</f>
        <v>1599120883.0999999</v>
      </c>
      <c r="I26" s="21"/>
      <c r="J26" s="29">
        <f>+[2]ESF!L61-EVHP!H26</f>
        <v>0</v>
      </c>
    </row>
    <row r="27" spans="1:10" x14ac:dyDescent="0.2">
      <c r="A27" s="14"/>
      <c r="B27" s="17"/>
      <c r="C27" s="19"/>
      <c r="D27" s="26"/>
      <c r="E27" s="26"/>
      <c r="F27" s="26"/>
      <c r="G27" s="26"/>
      <c r="H27" s="26"/>
      <c r="I27" s="21"/>
    </row>
    <row r="28" spans="1:10" x14ac:dyDescent="0.2">
      <c r="A28" s="22"/>
      <c r="B28" s="53" t="s">
        <v>23</v>
      </c>
      <c r="C28" s="53"/>
      <c r="D28" s="24">
        <f>SUM(D29:D31)</f>
        <v>0</v>
      </c>
      <c r="E28" s="24">
        <f>SUM(E29:E31)</f>
        <v>0</v>
      </c>
      <c r="F28" s="24">
        <f>SUM(F29:F31)</f>
        <v>0</v>
      </c>
      <c r="G28" s="24">
        <f>SUM(G29:G31)</f>
        <v>0</v>
      </c>
      <c r="H28" s="24">
        <f>SUM(D28:G28)</f>
        <v>0</v>
      </c>
      <c r="I28" s="21"/>
    </row>
    <row r="29" spans="1:10" x14ac:dyDescent="0.2">
      <c r="A29" s="14"/>
      <c r="B29" s="50" t="s">
        <v>24</v>
      </c>
      <c r="C29" s="50"/>
      <c r="D29" s="27">
        <f>+[2]ESF!K44-D14</f>
        <v>0</v>
      </c>
      <c r="E29" s="27">
        <v>0</v>
      </c>
      <c r="F29" s="27">
        <v>0</v>
      </c>
      <c r="G29" s="27">
        <v>0</v>
      </c>
      <c r="H29" s="26">
        <f>SUM(D29:G29)</f>
        <v>0</v>
      </c>
      <c r="I29" s="21"/>
    </row>
    <row r="30" spans="1:10" x14ac:dyDescent="0.2">
      <c r="A30" s="14"/>
      <c r="B30" s="50" t="s">
        <v>15</v>
      </c>
      <c r="C30" s="50"/>
      <c r="D30" s="27">
        <v>0</v>
      </c>
      <c r="E30" s="27">
        <v>0</v>
      </c>
      <c r="F30" s="27">
        <v>0</v>
      </c>
      <c r="G30" s="27">
        <v>0</v>
      </c>
      <c r="H30" s="26">
        <f>SUM(D30:G30)</f>
        <v>0</v>
      </c>
      <c r="I30" s="21"/>
    </row>
    <row r="31" spans="1:10" x14ac:dyDescent="0.2">
      <c r="A31" s="14"/>
      <c r="B31" s="50" t="s">
        <v>16</v>
      </c>
      <c r="C31" s="50"/>
      <c r="D31" s="27">
        <v>0</v>
      </c>
      <c r="E31" s="27">
        <v>0</v>
      </c>
      <c r="F31" s="27">
        <v>0</v>
      </c>
      <c r="G31" s="27">
        <v>0</v>
      </c>
      <c r="H31" s="26">
        <f>SUM(D31:G31)</f>
        <v>0</v>
      </c>
      <c r="I31" s="21"/>
    </row>
    <row r="32" spans="1:10" ht="9.9499999999999993" customHeight="1" x14ac:dyDescent="0.2">
      <c r="A32" s="22"/>
      <c r="B32" s="25"/>
      <c r="C32" s="17"/>
      <c r="D32" s="26"/>
      <c r="E32" s="26"/>
      <c r="F32" s="26"/>
      <c r="G32" s="26"/>
      <c r="H32" s="26"/>
      <c r="I32" s="21"/>
    </row>
    <row r="33" spans="1:10" x14ac:dyDescent="0.2">
      <c r="A33" s="22" t="s">
        <v>5</v>
      </c>
      <c r="B33" s="53" t="s">
        <v>17</v>
      </c>
      <c r="C33" s="53"/>
      <c r="D33" s="24">
        <f>SUM(D34:D37)</f>
        <v>0</v>
      </c>
      <c r="E33" s="24">
        <f>SUM(E34:E37)</f>
        <v>0</v>
      </c>
      <c r="F33" s="24">
        <f>SUM(F34:F38)</f>
        <v>33147667.89000003</v>
      </c>
      <c r="G33" s="24">
        <f>SUM(G34:G37)</f>
        <v>0</v>
      </c>
      <c r="H33" s="24">
        <f t="shared" ref="H33:H38" si="1">SUM(D33:G33)</f>
        <v>33147667.89000003</v>
      </c>
      <c r="I33" s="21"/>
    </row>
    <row r="34" spans="1:10" x14ac:dyDescent="0.2">
      <c r="A34" s="14"/>
      <c r="B34" s="50" t="s">
        <v>18</v>
      </c>
      <c r="C34" s="50"/>
      <c r="D34" s="27">
        <v>0</v>
      </c>
      <c r="E34" s="27">
        <v>0</v>
      </c>
      <c r="F34" s="27">
        <f>+[2]ESF!K50</f>
        <v>30957403.030000031</v>
      </c>
      <c r="G34" s="27">
        <v>0</v>
      </c>
      <c r="H34" s="26">
        <f t="shared" si="1"/>
        <v>30957403.030000031</v>
      </c>
      <c r="I34" s="21"/>
    </row>
    <row r="35" spans="1:10" x14ac:dyDescent="0.2">
      <c r="A35" s="14"/>
      <c r="B35" s="50" t="s">
        <v>19</v>
      </c>
      <c r="C35" s="50"/>
      <c r="D35" s="27">
        <v>0</v>
      </c>
      <c r="E35" s="27">
        <f>+[2]ESF!K51-E21-E20</f>
        <v>0</v>
      </c>
      <c r="F35" s="27">
        <v>0</v>
      </c>
      <c r="G35" s="27">
        <v>0</v>
      </c>
      <c r="H35" s="26">
        <f t="shared" si="1"/>
        <v>0</v>
      </c>
      <c r="I35" s="21"/>
    </row>
    <row r="36" spans="1:10" x14ac:dyDescent="0.2">
      <c r="A36" s="14"/>
      <c r="B36" s="50" t="s">
        <v>20</v>
      </c>
      <c r="C36" s="50"/>
      <c r="D36" s="27">
        <v>0</v>
      </c>
      <c r="E36" s="27">
        <v>0</v>
      </c>
      <c r="F36" s="27">
        <v>0</v>
      </c>
      <c r="G36" s="27">
        <v>0</v>
      </c>
      <c r="H36" s="26">
        <f t="shared" si="1"/>
        <v>0</v>
      </c>
      <c r="I36" s="21"/>
    </row>
    <row r="37" spans="1:10" x14ac:dyDescent="0.2">
      <c r="A37" s="14"/>
      <c r="B37" s="50" t="s">
        <v>21</v>
      </c>
      <c r="C37" s="50"/>
      <c r="D37" s="27">
        <v>0</v>
      </c>
      <c r="E37" s="27">
        <v>0</v>
      </c>
      <c r="F37" s="27">
        <v>0</v>
      </c>
      <c r="G37" s="27">
        <v>0</v>
      </c>
      <c r="H37" s="26">
        <f t="shared" si="1"/>
        <v>0</v>
      </c>
      <c r="I37" s="21"/>
    </row>
    <row r="38" spans="1:10" x14ac:dyDescent="0.2">
      <c r="A38" s="14"/>
      <c r="B38" s="50" t="s">
        <v>12</v>
      </c>
      <c r="C38" s="50"/>
      <c r="D38" s="27">
        <v>0</v>
      </c>
      <c r="E38" s="27">
        <v>0</v>
      </c>
      <c r="F38" s="27">
        <f>+[2]ESF!K54-[2]ESF!L54</f>
        <v>2190264.8599999994</v>
      </c>
      <c r="G38" s="27">
        <v>0</v>
      </c>
      <c r="H38" s="26">
        <f t="shared" si="1"/>
        <v>2190264.8599999994</v>
      </c>
      <c r="I38" s="21"/>
    </row>
    <row r="39" spans="1:10" ht="9.9499999999999993" customHeight="1" x14ac:dyDescent="0.2">
      <c r="A39" s="22"/>
      <c r="B39" s="25"/>
      <c r="C39" s="17"/>
      <c r="D39" s="26"/>
      <c r="E39" s="26"/>
      <c r="F39" s="26"/>
      <c r="G39" s="26"/>
      <c r="H39" s="26"/>
      <c r="I39" s="21"/>
    </row>
    <row r="40" spans="1:10" x14ac:dyDescent="0.2">
      <c r="A40" s="30"/>
      <c r="B40" s="51" t="s">
        <v>25</v>
      </c>
      <c r="C40" s="51"/>
      <c r="D40" s="31">
        <f>D26+D28+D33</f>
        <v>1595241368.3199999</v>
      </c>
      <c r="E40" s="31">
        <f>E26+E28+E33</f>
        <v>3879514.7800000161</v>
      </c>
      <c r="F40" s="31">
        <f>F28+F33</f>
        <v>33147667.89000003</v>
      </c>
      <c r="G40" s="31">
        <f>G26+G28+G33</f>
        <v>0</v>
      </c>
      <c r="H40" s="31">
        <f>SUM(D40:G40)</f>
        <v>1632268550.99</v>
      </c>
      <c r="I40" s="32"/>
      <c r="J40" s="29">
        <f>+H40-[2]ESF!K61</f>
        <v>0</v>
      </c>
    </row>
    <row r="41" spans="1:10" ht="6" customHeight="1" x14ac:dyDescent="0.2">
      <c r="A41" s="33"/>
      <c r="B41" s="33"/>
      <c r="C41" s="33"/>
      <c r="D41" s="33"/>
      <c r="E41" s="33"/>
      <c r="F41" s="33"/>
      <c r="G41" s="33"/>
      <c r="H41" s="33"/>
      <c r="I41" s="34"/>
    </row>
    <row r="42" spans="1:10" ht="6" customHeight="1" x14ac:dyDescent="0.2">
      <c r="D42" s="36"/>
      <c r="E42" s="36"/>
      <c r="I42" s="16"/>
    </row>
    <row r="43" spans="1:10" ht="15" customHeight="1" x14ac:dyDescent="0.2">
      <c r="A43" s="3"/>
      <c r="B43" s="43" t="s">
        <v>26</v>
      </c>
      <c r="C43" s="43"/>
      <c r="D43" s="43"/>
      <c r="E43" s="43"/>
      <c r="F43" s="43"/>
      <c r="G43" s="43"/>
      <c r="H43" s="43"/>
      <c r="I43" s="43"/>
    </row>
    <row r="44" spans="1:10" ht="9.75" customHeight="1" x14ac:dyDescent="0.2">
      <c r="A44" s="3"/>
      <c r="B44" s="19"/>
      <c r="C44" s="35"/>
      <c r="D44" s="38"/>
      <c r="E44" s="38"/>
      <c r="F44" s="3"/>
      <c r="G44" s="39"/>
      <c r="H44" s="35"/>
      <c r="I44" s="38"/>
    </row>
    <row r="45" spans="1:10" ht="50.1" customHeight="1" x14ac:dyDescent="0.2">
      <c r="A45" s="3"/>
      <c r="B45" s="19"/>
      <c r="C45" s="44"/>
      <c r="D45" s="44"/>
      <c r="E45" s="38"/>
      <c r="F45" s="3"/>
      <c r="G45" s="45"/>
      <c r="H45" s="45"/>
      <c r="I45" s="38"/>
    </row>
    <row r="46" spans="1:10" ht="14.1" customHeight="1" x14ac:dyDescent="0.2">
      <c r="A46" s="3"/>
      <c r="B46" s="40"/>
      <c r="C46" s="46" t="s">
        <v>27</v>
      </c>
      <c r="D46" s="46"/>
      <c r="E46" s="38"/>
      <c r="F46" s="38"/>
      <c r="G46" s="47" t="s">
        <v>28</v>
      </c>
      <c r="H46" s="47"/>
      <c r="I46" s="17"/>
    </row>
    <row r="47" spans="1:10" ht="14.1" customHeight="1" x14ac:dyDescent="0.2">
      <c r="A47" s="3"/>
      <c r="B47" s="41"/>
      <c r="C47" s="48" t="s">
        <v>29</v>
      </c>
      <c r="D47" s="48"/>
      <c r="E47" s="42"/>
      <c r="F47" s="42"/>
      <c r="G47" s="49" t="s">
        <v>30</v>
      </c>
      <c r="H47" s="49"/>
      <c r="I47" s="17"/>
    </row>
  </sheetData>
  <sheetProtection formatCells="0" selectLockedCells="1"/>
  <mergeCells count="37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C47:D47"/>
    <mergeCell ref="G47:H47"/>
    <mergeCell ref="B34:C34"/>
    <mergeCell ref="B35:C35"/>
    <mergeCell ref="B36:C36"/>
    <mergeCell ref="B37:C37"/>
    <mergeCell ref="B38:C38"/>
    <mergeCell ref="B40:C40"/>
    <mergeCell ref="B43:I43"/>
    <mergeCell ref="C45:D45"/>
    <mergeCell ref="G45:H45"/>
    <mergeCell ref="C46:D46"/>
    <mergeCell ref="G46:H4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2021-10-19T19:51:04Z</cp:lastPrinted>
  <dcterms:created xsi:type="dcterms:W3CDTF">2021-10-19T14:31:29Z</dcterms:created>
  <dcterms:modified xsi:type="dcterms:W3CDTF">2021-10-19T19:51:12Z</dcterms:modified>
</cp:coreProperties>
</file>