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E1B3FFDE-DC0A-4F95-8F1D-26B326D7F425}" xr6:coauthVersionLast="47" xr6:coauthVersionMax="47" xr10:uidLastSave="{00000000-0000-0000-0000-000000000000}"/>
  <bookViews>
    <workbookView xWindow="950" yWindow="360" windowWidth="18250" windowHeight="9750" xr2:uid="{7AA86578-BD73-4734-9A95-E3AABE784BEB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81" i="1" l="1"/>
  <c r="C558" i="1"/>
  <c r="C590" i="1" s="1"/>
  <c r="C547" i="1"/>
  <c r="C539" i="1"/>
  <c r="C552" i="1" s="1"/>
  <c r="A534" i="1"/>
  <c r="A532" i="1"/>
  <c r="D529" i="1"/>
  <c r="C529" i="1"/>
  <c r="E218" i="1"/>
  <c r="F218" i="1" s="1"/>
  <c r="G218" i="1" s="1"/>
  <c r="D208" i="1"/>
  <c r="D207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1" i="1"/>
  <c r="D160" i="1"/>
  <c r="D159" i="1"/>
  <c r="D158" i="1"/>
  <c r="D157" i="1"/>
  <c r="D156" i="1"/>
  <c r="D155" i="1"/>
  <c r="D154" i="1"/>
  <c r="D153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6" i="1"/>
  <c r="D125" i="1"/>
  <c r="D124" i="1"/>
  <c r="D123" i="1"/>
  <c r="D122" i="1"/>
  <c r="D121" i="1"/>
  <c r="D120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C65" i="1"/>
  <c r="D64" i="1"/>
  <c r="D63" i="1"/>
  <c r="D62" i="1"/>
  <c r="D61" i="1"/>
  <c r="D60" i="1"/>
  <c r="D59" i="1"/>
  <c r="D58" i="1"/>
  <c r="D57" i="1"/>
  <c r="D56" i="1"/>
  <c r="D55" i="1"/>
  <c r="D54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C5" i="1"/>
</calcChain>
</file>

<file path=xl/sharedStrings.xml><?xml version="1.0" encoding="utf-8"?>
<sst xmlns="http://schemas.openxmlformats.org/spreadsheetml/2006/main" count="684" uniqueCount="468">
  <si>
    <t>ACT-01 INGRESOS y OTROS BENEFICIOS</t>
  </si>
  <si>
    <t>Cuenta</t>
  </si>
  <si>
    <t>Nombre de la Cuenta</t>
  </si>
  <si>
    <t>Monto</t>
  </si>
  <si>
    <t>%</t>
  </si>
  <si>
    <t>Explicación</t>
  </si>
  <si>
    <t>INGRESOS Y OTROS BENEFICIOS</t>
  </si>
  <si>
    <t>INGRESOS DE GESTION</t>
  </si>
  <si>
    <t>Impuestos</t>
  </si>
  <si>
    <t>Impuestos Sobre los Ingresos</t>
  </si>
  <si>
    <t>Impuestos Sobre el Patrimonio</t>
  </si>
  <si>
    <t>Impuestos Sobre la Producción, el Consumo y las Transacciones</t>
  </si>
  <si>
    <t>Impuestos al Comercio Exterior</t>
  </si>
  <si>
    <t>Impuestos Sobre Nóminas y Asimilables</t>
  </si>
  <si>
    <t>Impuestos Ecológicos</t>
  </si>
  <si>
    <t>Accesorios de Impuestos</t>
  </si>
  <si>
    <t>Impuestos no Comprendidos en la Ley de Ingresos Vigente, Causados en Ejercicios Fiscales Anteriores Pendientes de Liquidación o Pago</t>
  </si>
  <si>
    <t>Otros Impuestos</t>
  </si>
  <si>
    <t>Cuotas y Aportaciones de Seguridad Social</t>
  </si>
  <si>
    <t>Aportaciones para Fondos de Vivienda</t>
  </si>
  <si>
    <t>Cuotas para la Seguridad Social</t>
  </si>
  <si>
    <t>Cuotas de Ahorro para el Retiro</t>
  </si>
  <si>
    <t>Accesorios de Cuotas y Aportaciones de Seguridad Social</t>
  </si>
  <si>
    <t>Otras Cuotas y Aportaciones para la Seguridad Social</t>
  </si>
  <si>
    <t>Contribuciones de Mejoras</t>
  </si>
  <si>
    <t>Contribuciones de Mejoras por Obras Públicas</t>
  </si>
  <si>
    <t>Contribuciones de Mejoras no Comprendidas en la Ley de Ingresos Vigente, Causadas en Ejercicios Fiscales Anteriores Pendientes de Liquidación o Pago</t>
  </si>
  <si>
    <t>Derechos</t>
  </si>
  <si>
    <t>Derechos por el Uso, Goce, Aprovechamiento o Explotación de Bienes de Dominio Público</t>
  </si>
  <si>
    <t>Derechos por Prestación de Servicios</t>
  </si>
  <si>
    <t>Accesorios de Derechos</t>
  </si>
  <si>
    <t>Derechos no Comprendidos en la Ley de Ingresos Vigente, Causados en Ejercicios Fiscales Anteriores Pendientes de Liquidación o Pago</t>
  </si>
  <si>
    <t>Otros Derechos</t>
  </si>
  <si>
    <t>Productos</t>
  </si>
  <si>
    <t>Productos no Comprendidos en la Ley de Ingresos Vigente, Causados en Ejercicios Fiscales Anteriores Pendientes de Liquidación o Pago</t>
  </si>
  <si>
    <t>Aprovechamientos</t>
  </si>
  <si>
    <t>Incentivos Derivados de la Colaboración Fiscal</t>
  </si>
  <si>
    <t>Multas</t>
  </si>
  <si>
    <t>Indemnizaciones</t>
  </si>
  <si>
    <t>Reintegros</t>
  </si>
  <si>
    <t>Aprovechamientos Provenientes de Obras Públicas</t>
  </si>
  <si>
    <t>Aprovechamientos no Comprendidos en la Ley de Ingresos Vigente, Causados en Ejercicios Fiscales Anteriores Pendientes de Liquidación o Pago</t>
  </si>
  <si>
    <t>Accesorios de Aprovechamientos</t>
  </si>
  <si>
    <t>Otros Aprovechamientos</t>
  </si>
  <si>
    <t>Ingresos por Venta de Bienes y Prestación de Servicios</t>
  </si>
  <si>
    <t>Ingresos por Venta de Bienes y Prestación de Servicios de Instituciones Públicas de Seguridad Social</t>
  </si>
  <si>
    <t>Ingresos por Venta de Bienes y Prestación de Servicios de Empresas Productivas del Estado</t>
  </si>
  <si>
    <t>Ingresos por Venta de Bienes y Prestación de Servicios de Entidades Paraestatales y Fideicomisos No Empresariales y No Financieros</t>
  </si>
  <si>
    <t>Ingresos por Venta de Bienes y Prestación de Servicios de Entidades Paraestatales Empresariales No Financieras con Participación Estatal Mayoritaria</t>
  </si>
  <si>
    <t>Ingresos por Venta de Bienes y Prestación de Servicios de Entidades Paraestatales Empresariales Financieras Monetarias con Participación Estatal Mayoritaria</t>
  </si>
  <si>
    <t>Ingresos por Venta de Bienes y Prestación de Servicios de Entidades Paraestatales Empresariales Financieras No Monetarias con Participación Estatal Mayoritaria</t>
  </si>
  <si>
    <t>Ingresos por Venta de Bienes y Prestación de Servicios de Fideicomisos Financieros Públicos con Participación Estatal Mayoritaria</t>
  </si>
  <si>
    <t>Ingresos por Venta de Bienes y Prestación de Servicios de los Poderes Legislativo y Judicial, y de los Órganos Autónomos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</si>
  <si>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</si>
  <si>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</si>
  <si>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Participaciones</t>
  </si>
  <si>
    <t>Aportaciones</t>
  </si>
  <si>
    <t>Convenios</t>
  </si>
  <si>
    <t>Incentivos derivados de la Colaboración Fiscal</t>
  </si>
  <si>
    <t>Fondos Distintos de Aportaciones</t>
  </si>
  <si>
    <t>Transferencias, Asignaciones, Subsidios y Otras ayudas</t>
  </si>
  <si>
    <t>Transferencias Internas y Asignaciones del Sector Público</t>
  </si>
  <si>
    <t>Subsidios y Subvenciones</t>
  </si>
  <si>
    <t>Pensiones y Jubilaciones</t>
  </si>
  <si>
    <t>Transferencias del Fondo Mexicano del Petróleo para la Estabilización y el Desarrollo</t>
  </si>
  <si>
    <t>OTROS INGRESOS Y BENEFICIOS</t>
  </si>
  <si>
    <t>Ingresos Financieros</t>
  </si>
  <si>
    <t>Intereses Ganados de Títulos, Valores y demás Instrumentos Financieros</t>
  </si>
  <si>
    <t>Otros Ingresos Financieros</t>
  </si>
  <si>
    <t>Incremento por Variación de Inventarios</t>
  </si>
  <si>
    <t>Incremento por Variación de Inventarios de Mercancías para Venta</t>
  </si>
  <si>
    <t>Incremento por Variación de Inventarios de Mercancías Terminadas</t>
  </si>
  <si>
    <t>Incremento por Variación de Inventarios de Mercancías en Proceso de Elaboración</t>
  </si>
  <si>
    <t>Incremento por Variación de Inventarios de Materias Primas, Materiales y Suministros para Producción</t>
  </si>
  <si>
    <t>Incremento por Variación de Almacén de Materias Primas, Materiales y Suministros de Consumo</t>
  </si>
  <si>
    <t>Disminución del Exceso de Estimaciones por Pérdida o Deterioro u Obsolescencia</t>
  </si>
  <si>
    <t>Disminución del Exceso de Provisiones</t>
  </si>
  <si>
    <t>Otros Ingresos y Beneficios Varios</t>
  </si>
  <si>
    <t>Bonificaciones y Descuentos Obtenidos</t>
  </si>
  <si>
    <t>Diferencias por Tipo de Cambio a Favor</t>
  </si>
  <si>
    <t>Diferencias de Cotizaciones a Favor en Valores Negociables</t>
  </si>
  <si>
    <t>Resultado por Posición Monetaria</t>
  </si>
  <si>
    <t>Utilidades por Participación Patrimonial</t>
  </si>
  <si>
    <t>Diferencias por Reestructuración de Deuda Pública a Favor</t>
  </si>
  <si>
    <t>ACT-02 GASTOS Y OTRAS PERDIDAS</t>
  </si>
  <si>
    <t>GASTOS Y OTRAS PERDIDAS</t>
  </si>
  <si>
    <t>GASTOS DE FUNCIONAMIENTO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</si>
  <si>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</si>
  <si>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</si>
  <si>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</si>
  <si>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</si>
  <si>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</si>
  <si>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</si>
  <si>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</si>
  <si>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</si>
  <si>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</si>
  <si>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</si>
  <si>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</si>
  <si>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</si>
  <si>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</si>
  <si>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</si>
  <si>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</si>
  <si>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</si>
  <si>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</si>
  <si>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</si>
  <si>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</si>
  <si>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</si>
  <si>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 y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</si>
  <si>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</si>
  <si>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</si>
  <si>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</si>
  <si>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</si>
  <si>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</si>
  <si>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</si>
  <si>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</si>
  <si>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</si>
  <si>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Asignaciones al Sector Público</t>
  </si>
  <si>
    <t>Transferencias Internas al Sector Público</t>
  </si>
  <si>
    <t>Transferencias al Resto del Sector Público</t>
  </si>
  <si>
    <t>Transferencias a Entidades Paraestatales</t>
  </si>
  <si>
    <t>Transferencias a Entidades Federativas y Municipios</t>
  </si>
  <si>
    <t>Subsidios</t>
  </si>
  <si>
    <t>Subvenciones</t>
  </si>
  <si>
    <t>Ayudas Sociales</t>
  </si>
  <si>
    <t>Ayudas Sociales a Personas</t>
  </si>
  <si>
    <t>Becas</t>
  </si>
  <si>
    <t>Ayudas Sociales a Instituciones</t>
  </si>
  <si>
    <t>Ayudas Sociales por Desastres Naturales y Otros Siniestros</t>
  </si>
  <si>
    <t>Pensiones</t>
  </si>
  <si>
    <t>Jubilaciones</t>
  </si>
  <si>
    <t>Otras Pensiones y Jubilaciones</t>
  </si>
  <si>
    <t>Transferencias a Fideicomisos, Mandatos y Contratos Análogos</t>
  </si>
  <si>
    <t>Transferencias a Fideicomisos, Mandatos y Contratos Análogos al Gobierno</t>
  </si>
  <si>
    <t>Transferencias a Fideicomisos, Mandatos y Contratos Análogos a Entidades Paraestatales</t>
  </si>
  <si>
    <t>Transferencias a la Seguridad Social</t>
  </si>
  <si>
    <t>Transferencias por Obligaciones de Ley</t>
  </si>
  <si>
    <t>Donativos</t>
  </si>
  <si>
    <t>Donativos a Instituciones sin Fines de Lucro</t>
  </si>
  <si>
    <t>Donativos a Entidades Federativas y Municipios</t>
  </si>
  <si>
    <t>Donativos a Fideicomiso, Mandatos y Contratos Análogos Privados</t>
  </si>
  <si>
    <t>Donativos a Fideicomiso, Mandatos y Contratos Análogos Estatales</t>
  </si>
  <si>
    <t>Donativos Internacionales</t>
  </si>
  <si>
    <t>Transferencias al Exterior</t>
  </si>
  <si>
    <t>Transferencias al Exterior a Gobiernos Extranjeros y Organismos Internacionales</t>
  </si>
  <si>
    <t>Transferencias al Sector Privado Externo</t>
  </si>
  <si>
    <t>PARTICIPACIONES Y APORTACIONES</t>
  </si>
  <si>
    <t>Participaciones de la Federación a Entidades Federativas y Municipios</t>
  </si>
  <si>
    <t>Participaciones de las Entidades Federativas a los Municipios</t>
  </si>
  <si>
    <t>Aportaciones de la Federación a Entidades Federativas y Municipios</t>
  </si>
  <si>
    <t>Aportaciones de las Entidades Federativas a los Municipios</t>
  </si>
  <si>
    <t>Convenios de Reasignación</t>
  </si>
  <si>
    <t>Convenios de Descentralización y Otros</t>
  </si>
  <si>
    <t>INTERESES, COMISIONES Y OTROS GASTOS DE LA DEUDA PUBLICA</t>
  </si>
  <si>
    <t>Intereses de la Deuda Pública</t>
  </si>
  <si>
    <t>Intereses de la Deuda Pública Interna</t>
  </si>
  <si>
    <t>Intereses de la Deuda Pública Externa</t>
  </si>
  <si>
    <t>Comisiones de la Deuda Pública</t>
  </si>
  <si>
    <t>Comisiones de la Deuda Pública Interna</t>
  </si>
  <si>
    <t>Comisiones de la Deuda Pública Externa</t>
  </si>
  <si>
    <t>Gastos de la Deuda Pública</t>
  </si>
  <si>
    <t>Gastos de la Deuda Pública Interna</t>
  </si>
  <si>
    <t>Gastos de la Deuda Pública Externa</t>
  </si>
  <si>
    <t>Costo por Coberturas</t>
  </si>
  <si>
    <t>Apoyos Financieros</t>
  </si>
  <si>
    <t>Apoyos Financieros a Intermediarios</t>
  </si>
  <si>
    <t>Apoyo Financieros a Ahorradores y Deudores del Sistema Financiero Nacional</t>
  </si>
  <si>
    <t>OTROS GASTOS Y PERDIDAS EXTRAORDINARIAS</t>
  </si>
  <si>
    <t>Estimaciones, Depreciaciones, Deterioros, Obsolescencia y Amortizaciones</t>
  </si>
  <si>
    <t>Estimaciones por Pérdida o Deterioro de Activos Circulantes</t>
  </si>
  <si>
    <t>Estimaciones por Pérdida o Deterioro de Activo no Circulante</t>
  </si>
  <si>
    <t>Depreciación de Bienes Inmuebles</t>
  </si>
  <si>
    <t>Depreciación de Infraestructura</t>
  </si>
  <si>
    <t>Depreciación de Bienes Muebles</t>
  </si>
  <si>
    <t>Deterioro de los Activos Biológicos</t>
  </si>
  <si>
    <t>Amortización de Activos Intangibles</t>
  </si>
  <si>
    <t>Disminución de Bienes por pérdida, obsolescencia y deterioro</t>
  </si>
  <si>
    <t>Provisiones</t>
  </si>
  <si>
    <t>Provisiones de Pasivos a Corto Plazo</t>
  </si>
  <si>
    <t>Provisiones de Pasivos a Largo Plazo</t>
  </si>
  <si>
    <t>Disminución de Inventarios</t>
  </si>
  <si>
    <t>Disminución de Inventarios de Mercancías para Venta</t>
  </si>
  <si>
    <t>Disminución de Inventarios de Mercancías Terminadas</t>
  </si>
  <si>
    <t>Disminución de Inventarios de Mercancías en Proceso de Elaboración</t>
  </si>
  <si>
    <t>Disminución de Inventarios de Materias Primas, Materiales y Suministros para Producción</t>
  </si>
  <si>
    <t>Disminución de Almacén de Materiales y Suministros de Consumo</t>
  </si>
  <si>
    <t>Otros Gastos</t>
  </si>
  <si>
    <t>Gastos de Ejercicios Anteriores</t>
  </si>
  <si>
    <t>Pérdidas por Responsabilidades</t>
  </si>
  <si>
    <t>Bonificaciones y Descuentos Otorgados</t>
  </si>
  <si>
    <t>Diferencias por Tipo de Cambio Negativas</t>
  </si>
  <si>
    <t>Diferencias de Cotizaciones Negativas en Valores Negociables</t>
  </si>
  <si>
    <t>Pérdidas por Participación Patrimonial</t>
  </si>
  <si>
    <t>Diferencias por Reestructuración de Deuda Pública Negativas</t>
  </si>
  <si>
    <t>Otros Gastos Varios</t>
  </si>
  <si>
    <t>INVERSIÓN PÚBLICA</t>
  </si>
  <si>
    <t>Inversión Pública no Capitalizable</t>
  </si>
  <si>
    <t>Construcción en Bienes no Capitalizable</t>
  </si>
  <si>
    <t>ESF-01 FONDOS CON AFECTACIÓN ESPECÍFICA E INVERSIONES FINANCIERAS</t>
  </si>
  <si>
    <t>Tipo</t>
  </si>
  <si>
    <t>Inversiones Temporales (Hasta 3 meses)</t>
  </si>
  <si>
    <t>Cetes</t>
  </si>
  <si>
    <t>Fondos con Afectación Específica</t>
  </si>
  <si>
    <t>Inversiones Financieras de Corto Plazo</t>
  </si>
  <si>
    <t>ESF-02 CONTRIBUCIONES POR RECUPERAR</t>
  </si>
  <si>
    <t>Factibilidad
de Cobro</t>
  </si>
  <si>
    <t>Cuentas por Cobrar a Corto Plazo</t>
  </si>
  <si>
    <t>Ingresos por Recuperar a Corto Plazo</t>
  </si>
  <si>
    <t>ESF-03 CONTRIBUCIONES POR RECUPERAR CORTO PLAZO</t>
  </si>
  <si>
    <t>A 90 Días</t>
  </si>
  <si>
    <t>A 180 Días</t>
  </si>
  <si>
    <t>A 365 Días</t>
  </si>
  <si>
    <t>+ 365 Días</t>
  </si>
  <si>
    <t>Característica</t>
  </si>
  <si>
    <t>Deudores Diversos por Cobrar a Corto Plazo</t>
  </si>
  <si>
    <t>Deudores por Anticipos de la Tesorería a Corto Plazo</t>
  </si>
  <si>
    <t>Préstamos Otorgados a Corto Plazo</t>
  </si>
  <si>
    <t>Otros Derechos a Recibir Efectivo o Equivalentes a Corto Plazo</t>
  </si>
  <si>
    <t>Anticipo a Proveedores por Adquisición de Bienes y Prestación de Servicios a Corto Plazo</t>
  </si>
  <si>
    <t>Anticipo a Proveedores por Adquisición de Bienes Inmuebles y Muebles a Corto Plazo</t>
  </si>
  <si>
    <t>Anticipo a Proveedores por Adquisición de Bienes Intangibles a Corto Plazo</t>
  </si>
  <si>
    <t>Anticipo a Contratistas por Obras Públicas a Corto Plazo</t>
  </si>
  <si>
    <t>Otros Derechos a Recibir Bienes o Servicios a Corto Plazo</t>
  </si>
  <si>
    <t>ESF-04 BIENES DISPONIBLES PARA SU TRANSFORMACIÓN ESTIMACIONES Y DETERIOROS (INVENTARIOS)</t>
  </si>
  <si>
    <t>Sistema de Costeo</t>
  </si>
  <si>
    <t>Método de Valuación</t>
  </si>
  <si>
    <t>Impacto de Información Financiera</t>
  </si>
  <si>
    <t>Inventarios</t>
  </si>
  <si>
    <t>Costos identificados</t>
  </si>
  <si>
    <t>Directa</t>
  </si>
  <si>
    <t>Inventario de Mercancías para Venta</t>
  </si>
  <si>
    <t>Inventario de Mercancías Terminadas</t>
  </si>
  <si>
    <t>Inventario de Mercancías en Proceso de Elaboración</t>
  </si>
  <si>
    <t>Inventario de Materias Primas, Materiales y Suministros para Producción</t>
  </si>
  <si>
    <t>Bienes en Tránsito</t>
  </si>
  <si>
    <t>ESF-05 ALMACENES</t>
  </si>
  <si>
    <t>Conveniencia de Aplicación</t>
  </si>
  <si>
    <t>Almacenes</t>
  </si>
  <si>
    <t>Almacén de Materiales y Suministros de Consumo</t>
  </si>
  <si>
    <t>ESF-06 FIDEICOMISOS, MANDATOS Y CONTRATOS ANÁLOGOS</t>
  </si>
  <si>
    <t>Fideicomisos, Mandatos y Contratos Análogos</t>
  </si>
  <si>
    <t>ESF-07 PARTICIPACIONES Y APORTACIONES DE CAPITAL</t>
  </si>
  <si>
    <t>Inversiones a Largo Plazo</t>
  </si>
  <si>
    <t>Títulos y Valores a Largo Plazo</t>
  </si>
  <si>
    <t>Participaciones y Aportaciones de Capital</t>
  </si>
  <si>
    <t>ESF-08 BIENES MUEBLES E INMUEBLES</t>
  </si>
  <si>
    <t>Dep. Gasto</t>
  </si>
  <si>
    <t>Dep. Acumulada</t>
  </si>
  <si>
    <t>Método de depreciación</t>
  </si>
  <si>
    <t>Tasas
 determinada</t>
  </si>
  <si>
    <t>Criterios</t>
  </si>
  <si>
    <t>Bienes Inmuebles, Infraestructura y Construcciones en Proceso</t>
  </si>
  <si>
    <t>Terrenos</t>
  </si>
  <si>
    <t>Viviendas</t>
  </si>
  <si>
    <t>Edificios no Habitacionales</t>
  </si>
  <si>
    <t>Lineal</t>
  </si>
  <si>
    <t>Infraestructura</t>
  </si>
  <si>
    <t>Construcciones en Proceso en Bienes de Dominio Público</t>
  </si>
  <si>
    <t>Construcciones en Proceso en Bienes Propios</t>
  </si>
  <si>
    <t>Otros Bienes Inmuebles</t>
  </si>
  <si>
    <t>Bienes Muebles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</si>
  <si>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</si>
  <si>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</si>
  <si>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</si>
  <si>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</si>
  <si>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</si>
  <si>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</si>
  <si>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Colecciones, Obras de Arte y Objetos Valiosos</t>
  </si>
  <si>
    <t>Activos Biológicos</t>
  </si>
  <si>
    <t>ESF-09 INTANGIBLES Y DIFERIDOS</t>
  </si>
  <si>
    <t>Amort. Gasto</t>
  </si>
  <si>
    <t>Amort. Acum</t>
  </si>
  <si>
    <t>Métodos aplicados</t>
  </si>
  <si>
    <t>Tasas
 Aplicada</t>
  </si>
  <si>
    <t>Activos Intangibles</t>
  </si>
  <si>
    <t>Software</t>
  </si>
  <si>
    <t>Patentes, Marcas y Derechos</t>
  </si>
  <si>
    <t>Concesiones y Franquicias</t>
  </si>
  <si>
    <t>Licencias</t>
  </si>
  <si>
    <t>Otros Activos Intangibles</t>
  </si>
  <si>
    <t>Activos Diferidos</t>
  </si>
  <si>
    <t>Estudios, Formulación y Evaluación de Proyectos</t>
  </si>
  <si>
    <t>Derechos Sobre Bienes en Régimen de Arrendamiento Financiero</t>
  </si>
  <si>
    <t>Gastos Pagados por Adelantado a Largo Plazo</t>
  </si>
  <si>
    <t>Anticipos a Largo Plazo</t>
  </si>
  <si>
    <t>Beneficios al Retiro de Empleados Pagados por Adelantado</t>
  </si>
  <si>
    <t>Otros Activos Diferidos</t>
  </si>
  <si>
    <t>ESF-10 ESTIMACIONES Y DETERIOROS</t>
  </si>
  <si>
    <t>Estimación por Pérdida o Deterioro de Activos Circulantes</t>
  </si>
  <si>
    <t>Estimaciones para Cuentas Incobrables por Derechos a Recibir Efectivo o Equivalentes</t>
  </si>
  <si>
    <t>Estimación por Deterioro de Inventarios</t>
  </si>
  <si>
    <t>ESF-11 OTROS ACTIVOS</t>
  </si>
  <si>
    <t>Otros Activos Circulantes</t>
  </si>
  <si>
    <t>Valores en Garantía</t>
  </si>
  <si>
    <t>Bienes en Garantía (excluye depósitos de fondos)</t>
  </si>
  <si>
    <t>Bienes derivados de embargos, decomisos, aseguramientos y dación en pago</t>
  </si>
  <si>
    <t>Adquisición con Fondos de Terceros</t>
  </si>
  <si>
    <t>Otros Activos no Circulantes</t>
  </si>
  <si>
    <t>Bienes en Concesión</t>
  </si>
  <si>
    <t>Bienes en Arrendamiento Financiero</t>
  </si>
  <si>
    <t>Bienes en Comodato</t>
  </si>
  <si>
    <t>ESF-12 CUENTAS Y DOCUMENTOS POR PAGAR</t>
  </si>
  <si>
    <t>Más 365 Días</t>
  </si>
  <si>
    <t>Caracteristicas</t>
  </si>
  <si>
    <t>Cuentas por Pagar a Corto Plazo</t>
  </si>
  <si>
    <t>Servicios Personales por Pagar a Corto Plazo</t>
  </si>
  <si>
    <t>Proveedores por Pagar a Corto Plazo</t>
  </si>
  <si>
    <t>Contratistas por Obras Públicas por Pagar a Corto Plazo</t>
  </si>
  <si>
    <t>Participaciones y Aportaciones por Pagar a Corto Plazo</t>
  </si>
  <si>
    <t>Transferencias Otorgadas por Pagar a Corto Plazo</t>
  </si>
  <si>
    <t>Intereses, Comisiones y Otros Gastos de la Deuda Pública por Pagar a Corto Plazo</t>
  </si>
  <si>
    <t>Retenciones y Contribuciones por Pagar a Corto Plazo</t>
  </si>
  <si>
    <t>Devoluciones de la Ley de Ingresos por Pagar a Corto Plazo</t>
  </si>
  <si>
    <t>Otras Cuentas por Pagar a Corto Plazo</t>
  </si>
  <si>
    <t>Documentos por Pagar a Corto Plazo</t>
  </si>
  <si>
    <t>Documentos Comerciales por Pagar a Corto Plazo</t>
  </si>
  <si>
    <t>Documentos con Contratistas por Obras Públicas por Pagar a Corto Plazo</t>
  </si>
  <si>
    <t>Otros Documentos por Pagar a Corto Plazo</t>
  </si>
  <si>
    <t>ESF-13 FONDOS Y BIENES DE TERCEROS</t>
  </si>
  <si>
    <t>Naturaleza</t>
  </si>
  <si>
    <t>Fondos y Bienes de Terceros en Garantía y/o Administración a Corto Plazo</t>
  </si>
  <si>
    <t>Fondos en Garantía a Corto Plazo</t>
  </si>
  <si>
    <t>Fondos en Administración a Corto Plazo</t>
  </si>
  <si>
    <t>Fondos Contingentes a Corto Plazo</t>
  </si>
  <si>
    <t>Fondos de Fideicomisos, Mandatos y Contratos Análogos a Corto Plazo</t>
  </si>
  <si>
    <t>Otros Fondos de Terceros en Garantía y/o Administración a Corto Plazo</t>
  </si>
  <si>
    <t>Valores y Bienes en Garantía a Corto Plazo</t>
  </si>
  <si>
    <t>Fondos y Bienes de Terceros en Garantía y/o Administración a Largo Plazo</t>
  </si>
  <si>
    <t>Fondos en Garantía a Largo Plazo</t>
  </si>
  <si>
    <t>Fondos en Administración a Largo Plazo</t>
  </si>
  <si>
    <t>Fondos Contingentes a Largo Plazo</t>
  </si>
  <si>
    <t>Fondos de Fideicomisos, Mandatos y Contratos Análogos a Largo Plazo</t>
  </si>
  <si>
    <t>Otros Fondos de Terceros en Garantía y/o Administración a Largo Plazo</t>
  </si>
  <si>
    <t>Valores y Bienes en Garantía a Largo Plazo</t>
  </si>
  <si>
    <t>ESF-14 PASIVOS DIFERIDOS</t>
  </si>
  <si>
    <t>Pasivos Diferidos a Corto Plazo</t>
  </si>
  <si>
    <t>Ingresos Cobrados por Adelantado a Corto Plazo</t>
  </si>
  <si>
    <t>Intereses Cobrados por Adelantado a Corto Plazo</t>
  </si>
  <si>
    <t>Otros Pasivos Diferidos a Corto Plazo</t>
  </si>
  <si>
    <t>Pasivos Diferidos a Largo Plazo</t>
  </si>
  <si>
    <t>Créditos Diferidos a Largo Plazo</t>
  </si>
  <si>
    <t>Intereses Cobrados por Adelantado a Largo Plazo</t>
  </si>
  <si>
    <t>Otros Pasivos Diferidos a Largo Plazo</t>
  </si>
  <si>
    <t>ESF-15 PROVISIONES</t>
  </si>
  <si>
    <t>Provisiones a Corto Plazo</t>
  </si>
  <si>
    <t>Provisión para Demandas y Juicios a Corto Plazo</t>
  </si>
  <si>
    <t>Provisión para contingencias a Corto Plazo</t>
  </si>
  <si>
    <t>Otras Provisiones a Corto Plazo</t>
  </si>
  <si>
    <t>Provisiones a Largo Plazo</t>
  </si>
  <si>
    <t>Provisión para Demandas y Juicios a Largo Plazo</t>
  </si>
  <si>
    <t>Provisión para Pensiones a Largo Plazo</t>
  </si>
  <si>
    <t>Provisión para Contingencias a Largo Plazo</t>
  </si>
  <si>
    <t>Otras Provisiones a Largo Plazo</t>
  </si>
  <si>
    <t>ESF-16 OTROS PASIVOS</t>
  </si>
  <si>
    <t>Otros Pasivos a Corto Plazo</t>
  </si>
  <si>
    <t>Ingresos por Clasificar</t>
  </si>
  <si>
    <t>Recaudación por Participar</t>
  </si>
  <si>
    <t>Otros Pasivos Circulantes</t>
  </si>
  <si>
    <t>VHP-01 PATRIMONIO CONTRIBUIDO</t>
  </si>
  <si>
    <t>Donaciones de Capital</t>
  </si>
  <si>
    <t>Actualización de la Hacienda Pública/Patrimonio</t>
  </si>
  <si>
    <t>VHP-02 PATRIMONIO GENERADO</t>
  </si>
  <si>
    <t>Procedencia</t>
  </si>
  <si>
    <t>Resultado del Ejercicio (Ahorro/ Desahorro)</t>
  </si>
  <si>
    <t>Resultados de Ejercicios Anteriores</t>
  </si>
  <si>
    <t>Revalúos</t>
  </si>
  <si>
    <t>Revalúo de Bienes Inmuebles</t>
  </si>
  <si>
    <t>Revalúo de Bienes Muebles</t>
  </si>
  <si>
    <t>Revalúo de Bienes Intangibles</t>
  </si>
  <si>
    <t>Otros Revalúos</t>
  </si>
  <si>
    <t>Reservas</t>
  </si>
  <si>
    <t>Reservas de Patrimonio</t>
  </si>
  <si>
    <t>Reservas Territoriales</t>
  </si>
  <si>
    <t>Reservas por Contingencias</t>
  </si>
  <si>
    <t>Rectificaciones de Resultados de Ejercicios Anteriores</t>
  </si>
  <si>
    <t>Cambios en Políticas Contables</t>
  </si>
  <si>
    <t>Cambios por Errores Contables</t>
  </si>
  <si>
    <t>EFE-01 EFECTIVO Y EQUIVALENTES</t>
  </si>
  <si>
    <t>Efectivo</t>
  </si>
  <si>
    <t>Bancos/Tesorería</t>
  </si>
  <si>
    <t>Bancos/Dependencias y Otros</t>
  </si>
  <si>
    <t>Depósitos de Fondos de Terceros en Garantía y/o Administración</t>
  </si>
  <si>
    <t>Otros Efectivos y Equivalentes</t>
  </si>
  <si>
    <t>Total de Efectivo y Equivalentes</t>
  </si>
  <si>
    <t>EFE-02 ADQ. DE ACT. DE INVERSIÓN EFECTIVAMENTE PAGADAS</t>
  </si>
  <si>
    <t>20XN</t>
  </si>
  <si>
    <t>20XN-1</t>
  </si>
  <si>
    <t>Total de Aplicación de efectivo por Actividades de Inversión</t>
  </si>
  <si>
    <t>EFE-03 CONCILIACION DE FLUJOS DE EFECTIVO NETOS</t>
  </si>
  <si>
    <t>Resultados del Ejercicio Ahorro/Desahorro</t>
  </si>
  <si>
    <t>(+) Movimientos de partidas (o rubros) que no afectan al efectivo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</si>
  <si>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</si>
  <si>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</si>
  <si>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</si>
  <si>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</si>
  <si>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</si>
  <si>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Diferencias por Tipo de Cambio Negativas en Efectivo y Equivalentes</t>
  </si>
  <si>
    <t>Incremento en Cuentas por Pagar de Operación</t>
  </si>
  <si>
    <t>Provisiones capítulo 1000</t>
  </si>
  <si>
    <t>Provisiones capítulo 2000</t>
  </si>
  <si>
    <t>Provisiones capítulo 3000</t>
  </si>
  <si>
    <t>Provisiones capítulo 4000</t>
  </si>
  <si>
    <t>Provisiones capítulo 8000</t>
  </si>
  <si>
    <t>(-) Movimientos de partidas (o rubros) que afectan al efectivo</t>
  </si>
  <si>
    <t>Incremento en Cuentas por Cobrar de Operación</t>
  </si>
  <si>
    <t>Ingresos por recuperar CRI 10</t>
  </si>
  <si>
    <t>Ingresos por recuperar CRI 20</t>
  </si>
  <si>
    <t>Ingresos por recuperar CRI 30</t>
  </si>
  <si>
    <t>Ingresos por recuperar CRI 40</t>
  </si>
  <si>
    <t>Ingresos por recuperar CRI 50</t>
  </si>
  <si>
    <t>Ingresos por recuperar CRI 60</t>
  </si>
  <si>
    <t>Cuentas por cobrar CRI 70</t>
  </si>
  <si>
    <t>Cuentas por cobrar CRI 80</t>
  </si>
  <si>
    <t>Cuentas por cobrar CRI 90</t>
  </si>
  <si>
    <t>= Flujos de Efectivo Netos de las Actividades de Operación</t>
  </si>
  <si>
    <t>Conciliación entre los Ingresos Presupuestarios y Contables</t>
  </si>
  <si>
    <t>(Cifras en pesos)</t>
  </si>
  <si>
    <t>Concepto</t>
  </si>
  <si>
    <t>1. Total de Ingresos Presupuestarios</t>
  </si>
  <si>
    <t>2. Más Ingresos Contables No Presupuestarios</t>
  </si>
  <si>
    <t>2.1</t>
  </si>
  <si>
    <t>2.2</t>
  </si>
  <si>
    <t>Incremento por Variación de inventarios</t>
  </si>
  <si>
    <t>2.3</t>
  </si>
  <si>
    <t>2.4</t>
  </si>
  <si>
    <t>2.5</t>
  </si>
  <si>
    <t>2.6</t>
  </si>
  <si>
    <t>Otros Ingresos Contables No Presupuestarios</t>
  </si>
  <si>
    <t>3. Menos Ingresos Presupuestarios No Contables</t>
  </si>
  <si>
    <t>Aprovechamientos Patrimoniales</t>
  </si>
  <si>
    <t>Ingresos Derivados de Financiamientos</t>
  </si>
  <si>
    <t>Otros Ingresos Presupuestarios No Contables</t>
  </si>
  <si>
    <t>4. Total de Ingresos Contables</t>
  </si>
  <si>
    <t>1. Total de Egresos Presupuestarios</t>
  </si>
  <si>
    <t>2. Menos Egresos Presupuestarios No Contables</t>
  </si>
  <si>
    <t>2.10</t>
  </si>
  <si>
    <t>Bienes Inmuebles</t>
  </si>
  <si>
    <t>2.11</t>
  </si>
  <si>
    <t>2.12</t>
  </si>
  <si>
    <t>Obra Pública en Bienes de Dominio Público</t>
  </si>
  <si>
    <t>2.13</t>
  </si>
  <si>
    <t>Obra Pública en Bienes Propios</t>
  </si>
  <si>
    <t>2.14</t>
  </si>
  <si>
    <t>Acciones y Participaciones de Capital</t>
  </si>
  <si>
    <t>2.15</t>
  </si>
  <si>
    <t>Compra de Títulos y Valores</t>
  </si>
  <si>
    <t>2.16</t>
  </si>
  <si>
    <t>Concesión de Préstamos</t>
  </si>
  <si>
    <t>2.17</t>
  </si>
  <si>
    <t>Inversiones en Fideicomisos, Mandatos y Otros Análogos</t>
  </si>
  <si>
    <t>2.18</t>
  </si>
  <si>
    <t>Provisiones para Contingencias y Otras Erogaciones Especiales</t>
  </si>
  <si>
    <t>2.19</t>
  </si>
  <si>
    <t>Amortización de la Deuda Pública</t>
  </si>
  <si>
    <t>2.20</t>
  </si>
  <si>
    <t>Adeudos de Ejercicios Fiscales Anteriores (ADEFAS)</t>
  </si>
  <si>
    <t>2.21</t>
  </si>
  <si>
    <t>Otros Egresos Presupuestarios No Contables</t>
  </si>
  <si>
    <t>3. Más Gastos Contables No Presupuestarios</t>
  </si>
  <si>
    <t>3.1</t>
  </si>
  <si>
    <t>3.2</t>
  </si>
  <si>
    <t>3.3</t>
  </si>
  <si>
    <t>3.4</t>
  </si>
  <si>
    <t>3.5</t>
  </si>
  <si>
    <t>3.6</t>
  </si>
  <si>
    <t>Materiales y Suministros (consumos)</t>
  </si>
  <si>
    <t>3.7</t>
  </si>
  <si>
    <t>Otros Gastos Contables No Presupuestarios</t>
  </si>
  <si>
    <t>4. Total de Gastos Contables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</si>
</sst>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8"/>
      <color rgb="FF2B956F"/>
      <name val="Arial"/>
      <family val="2"/>
    </font>
    <font>
      <b/>
      <sz val="8"/>
      <color rgb="FFFFFFFF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EDE7E7"/>
        <bgColor rgb="FFEDE7E7"/>
      </patternFill>
    </fill>
    <fill>
      <patternFill patternType="solid">
        <fgColor rgb="FF471306"/>
        <bgColor rgb="FF471306"/>
      </patternFill>
    </fill>
    <fill>
      <patternFill patternType="solid">
        <fgColor rgb="FFA5A5A5"/>
        <bgColor rgb="FFA5A5A5"/>
      </patternFill>
    </fill>
    <fill>
      <patternFill patternType="solid">
        <fgColor rgb="FF471406"/>
        <bgColor rgb="FF471406"/>
      </patternFill>
    </fill>
    <fill>
      <patternFill patternType="solid">
        <fgColor rgb="FFD8D8D8"/>
        <bgColor rgb="FFD8D8D8"/>
      </patternFill>
    </fill>
    <fill>
      <patternFill patternType="solid">
        <fgColor rgb="FFBFBFBF"/>
        <bgColor rgb="FFBFBFBF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2" borderId="0" xfId="0" applyFont="1" applyFill="1"/>
    <xf numFmtId="10" fontId="1" fillId="2" borderId="0" xfId="0" applyNumberFormat="1" applyFont="1" applyFill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10" fontId="2" fillId="3" borderId="0" xfId="0" applyNumberFormat="1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4" fontId="3" fillId="0" borderId="0" xfId="0" applyNumberFormat="1" applyFont="1"/>
    <xf numFmtId="10" fontId="4" fillId="0" borderId="0" xfId="0" applyNumberFormat="1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/>
    <xf numFmtId="4" fontId="4" fillId="0" borderId="0" xfId="0" applyNumberFormat="1" applyFont="1"/>
    <xf numFmtId="0" fontId="4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0" fontId="5" fillId="0" borderId="0" xfId="0" applyNumberFormat="1" applyFont="1"/>
    <xf numFmtId="0" fontId="5" fillId="0" borderId="0" xfId="0" applyFont="1" applyAlignment="1">
      <alignment horizontal="center"/>
    </xf>
    <xf numFmtId="4" fontId="5" fillId="0" borderId="0" xfId="0" applyNumberFormat="1" applyFont="1"/>
    <xf numFmtId="0" fontId="2" fillId="3" borderId="0" xfId="0" applyFont="1" applyFill="1" applyAlignment="1">
      <alignment wrapText="1"/>
    </xf>
    <xf numFmtId="4" fontId="5" fillId="4" borderId="0" xfId="0" applyNumberFormat="1" applyFont="1" applyFill="1"/>
    <xf numFmtId="0" fontId="2" fillId="0" borderId="0" xfId="0" applyFont="1"/>
    <xf numFmtId="0" fontId="2" fillId="5" borderId="0" xfId="0" applyFont="1" applyFill="1"/>
    <xf numFmtId="0" fontId="4" fillId="0" borderId="0" xfId="0" applyFont="1" applyAlignment="1">
      <alignment horizontal="left" wrapText="1"/>
    </xf>
    <xf numFmtId="0" fontId="0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4" fontId="6" fillId="0" borderId="0" xfId="0" applyNumberFormat="1" applyFont="1"/>
    <xf numFmtId="0" fontId="6" fillId="0" borderId="0" xfId="0" applyFont="1"/>
    <xf numFmtId="0" fontId="3" fillId="0" borderId="0" xfId="0" applyFont="1"/>
    <xf numFmtId="0" fontId="5" fillId="0" borderId="0" xfId="0" applyFont="1" applyAlignment="1">
      <alignment horizontal="left"/>
    </xf>
    <xf numFmtId="0" fontId="6" fillId="0" borderId="0" xfId="0" quotePrefix="1" applyFont="1" applyAlignment="1">
      <alignment horizontal="left"/>
    </xf>
    <xf numFmtId="0" fontId="3" fillId="6" borderId="1" xfId="0" applyFont="1" applyFill="1" applyBorder="1" applyAlignment="1">
      <alignment horizontal="center" vertical="center"/>
    </xf>
    <xf numFmtId="0" fontId="7" fillId="0" borderId="2" xfId="0" applyFont="1" applyBorder="1"/>
    <xf numFmtId="0" fontId="7" fillId="0" borderId="3" xfId="0" applyFont="1" applyBorder="1"/>
    <xf numFmtId="0" fontId="3" fillId="6" borderId="4" xfId="0" applyFont="1" applyFill="1" applyBorder="1" applyAlignment="1">
      <alignment horizontal="center" vertical="center"/>
    </xf>
    <xf numFmtId="0" fontId="7" fillId="0" borderId="0" xfId="0" applyFont="1"/>
    <xf numFmtId="0" fontId="7" fillId="0" borderId="5" xfId="0" applyFont="1" applyBorder="1"/>
    <xf numFmtId="0" fontId="3" fillId="6" borderId="6" xfId="0" applyFont="1" applyFill="1" applyBorder="1" applyAlignment="1">
      <alignment horizontal="center" vertical="center"/>
    </xf>
    <xf numFmtId="0" fontId="7" fillId="0" borderId="7" xfId="0" applyFont="1" applyBorder="1"/>
    <xf numFmtId="0" fontId="7" fillId="0" borderId="8" xfId="0" applyFont="1" applyBorder="1"/>
    <xf numFmtId="0" fontId="3" fillId="6" borderId="9" xfId="0" applyFont="1" applyFill="1" applyBorder="1" applyAlignment="1">
      <alignment horizontal="center" vertical="center"/>
    </xf>
    <xf numFmtId="0" fontId="7" fillId="0" borderId="10" xfId="0" applyFont="1" applyBorder="1"/>
    <xf numFmtId="0" fontId="3" fillId="6" borderId="11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vertical="center"/>
    </xf>
    <xf numFmtId="4" fontId="6" fillId="6" borderId="11" xfId="0" applyNumberFormat="1" applyFont="1" applyFill="1" applyBorder="1" applyAlignment="1">
      <alignment horizontal="right" vertical="center" wrapText="1"/>
    </xf>
    <xf numFmtId="0" fontId="6" fillId="0" borderId="12" xfId="0" applyFont="1" applyBorder="1" applyAlignment="1">
      <alignment vertical="center"/>
    </xf>
    <xf numFmtId="0" fontId="6" fillId="0" borderId="12" xfId="0" applyFont="1" applyBorder="1" applyAlignment="1">
      <alignment horizontal="right" vertical="center"/>
    </xf>
    <xf numFmtId="0" fontId="6" fillId="0" borderId="9" xfId="0" applyFont="1" applyBorder="1" applyAlignment="1">
      <alignment vertical="center"/>
    </xf>
    <xf numFmtId="4" fontId="6" fillId="0" borderId="11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vertical="center"/>
    </xf>
    <xf numFmtId="0" fontId="4" fillId="0" borderId="12" xfId="0" applyFont="1" applyBorder="1" applyAlignment="1">
      <alignment horizontal="left" vertical="center"/>
    </xf>
    <xf numFmtId="4" fontId="5" fillId="0" borderId="11" xfId="0" applyNumberFormat="1" applyFont="1" applyBorder="1" applyAlignment="1">
      <alignment horizontal="right" vertical="center" wrapText="1"/>
    </xf>
    <xf numFmtId="0" fontId="4" fillId="0" borderId="9" xfId="0" applyFont="1" applyBorder="1"/>
    <xf numFmtId="0" fontId="5" fillId="0" borderId="10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wrapText="1"/>
    </xf>
    <xf numFmtId="4" fontId="5" fillId="0" borderId="12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horizontal="left" vertical="center"/>
    </xf>
    <xf numFmtId="0" fontId="4" fillId="0" borderId="9" xfId="0" applyFont="1" applyBorder="1" applyAlignment="1">
      <alignment horizontal="left"/>
    </xf>
    <xf numFmtId="4" fontId="5" fillId="0" borderId="11" xfId="0" applyNumberFormat="1" applyFont="1" applyBorder="1" applyAlignment="1">
      <alignment horizontal="right" vertical="center"/>
    </xf>
    <xf numFmtId="4" fontId="5" fillId="0" borderId="2" xfId="0" applyNumberFormat="1" applyFont="1" applyBorder="1" applyAlignment="1">
      <alignment horizontal="right" vertical="center"/>
    </xf>
    <xf numFmtId="0" fontId="6" fillId="6" borderId="11" xfId="0" applyFont="1" applyFill="1" applyBorder="1" applyAlignment="1">
      <alignment vertical="center"/>
    </xf>
    <xf numFmtId="0" fontId="6" fillId="6" borderId="6" xfId="0" applyFont="1" applyFill="1" applyBorder="1" applyAlignment="1">
      <alignment vertical="center"/>
    </xf>
    <xf numFmtId="4" fontId="6" fillId="6" borderId="11" xfId="0" applyNumberFormat="1" applyFont="1" applyFill="1" applyBorder="1" applyAlignment="1">
      <alignment horizontal="right" vertical="center"/>
    </xf>
    <xf numFmtId="0" fontId="4" fillId="0" borderId="12" xfId="0" applyFont="1" applyBorder="1"/>
    <xf numFmtId="4" fontId="6" fillId="0" borderId="12" xfId="0" applyNumberFormat="1" applyFont="1" applyBorder="1" applyAlignment="1">
      <alignment horizontal="right" vertical="center"/>
    </xf>
    <xf numFmtId="0" fontId="6" fillId="0" borderId="10" xfId="0" applyFont="1" applyBorder="1" applyAlignment="1">
      <alignment vertical="center"/>
    </xf>
    <xf numFmtId="49" fontId="3" fillId="0" borderId="9" xfId="0" applyNumberFormat="1" applyFont="1" applyBorder="1" applyAlignment="1">
      <alignment vertical="center"/>
    </xf>
    <xf numFmtId="0" fontId="4" fillId="0" borderId="10" xfId="0" applyFont="1" applyBorder="1" applyAlignment="1">
      <alignment horizontal="left" vertical="center"/>
    </xf>
    <xf numFmtId="4" fontId="4" fillId="0" borderId="11" xfId="0" applyNumberFormat="1" applyFont="1" applyBorder="1" applyAlignment="1">
      <alignment horizontal="right" vertical="center" wrapText="1"/>
    </xf>
    <xf numFmtId="49" fontId="4" fillId="0" borderId="9" xfId="0" applyNumberFormat="1" applyFont="1" applyBorder="1"/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vertical="center"/>
    </xf>
    <xf numFmtId="4" fontId="4" fillId="0" borderId="12" xfId="0" applyNumberFormat="1" applyFont="1" applyBorder="1" applyAlignment="1">
      <alignment horizontal="right"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4" fontId="3" fillId="0" borderId="11" xfId="0" applyNumberFormat="1" applyFont="1" applyBorder="1" applyAlignment="1">
      <alignment horizontal="right" vertical="center" wrapText="1"/>
    </xf>
    <xf numFmtId="4" fontId="4" fillId="0" borderId="11" xfId="0" applyNumberFormat="1" applyFont="1" applyBorder="1" applyAlignment="1">
      <alignment horizontal="right" vertical="center"/>
    </xf>
    <xf numFmtId="0" fontId="5" fillId="0" borderId="12" xfId="0" applyFont="1" applyBorder="1" applyAlignment="1">
      <alignment vertical="center"/>
    </xf>
    <xf numFmtId="4" fontId="5" fillId="0" borderId="12" xfId="0" applyNumberFormat="1" applyFont="1" applyBorder="1" applyAlignment="1">
      <alignment horizontal="right" vertical="center"/>
    </xf>
    <xf numFmtId="0" fontId="6" fillId="7" borderId="9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Lorenya%20Araiza\Desktop\2024\EEFF\4-2024\WEB%204-2024\0319_NDM_CodigoSujeto_CodigoEntidad_CodigoPeriodo.xlsx" TargetMode="External"/><Relationship Id="rId1" Type="http://schemas.openxmlformats.org/officeDocument/2006/relationships/externalLinkPath" Target="0319_NDM_CodigoSujeto_CodigoEntidad_CodigoPerio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tas a los Edos Financieros"/>
      <sheetName val="ACT"/>
      <sheetName val="ESF"/>
      <sheetName val="VHP"/>
      <sheetName val="EFE"/>
      <sheetName val="Conciliacion_Ig"/>
      <sheetName val="Conciliacion_Eg"/>
      <sheetName val="Memoria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F01EA-D51B-45AE-90A2-20AF61A47A6F}">
  <dimension ref="A3:H590"/>
  <sheetViews>
    <sheetView tabSelected="1" workbookViewId="0">
      <selection activeCell="F554" sqref="F554"/>
    </sheetView>
  </sheetViews>
  <sheetFormatPr baseColWidth="10" defaultRowHeight="14.5" x14ac:dyDescent="0.35"/>
  <cols>
    <col min="2" max="2" width="27" customWidth="1"/>
  </cols>
  <sheetData>
    <row r="3" spans="1:5" x14ac:dyDescent="0.35">
      <c r="A3" s="1" t="s">
        <v>0</v>
      </c>
      <c r="B3" s="1"/>
      <c r="C3" s="1"/>
      <c r="D3" s="2"/>
      <c r="E3" s="1"/>
    </row>
    <row r="4" spans="1:5" x14ac:dyDescent="0.35">
      <c r="A4" s="3" t="s">
        <v>1</v>
      </c>
      <c r="B4" s="3" t="s">
        <v>2</v>
      </c>
      <c r="C4" s="4" t="s">
        <v>3</v>
      </c>
      <c r="D4" s="5" t="s">
        <v>4</v>
      </c>
      <c r="E4" s="4" t="s">
        <v>5</v>
      </c>
    </row>
    <row r="5" spans="1:5" x14ac:dyDescent="0.35">
      <c r="A5" s="6">
        <v>4000</v>
      </c>
      <c r="B5" s="7" t="s">
        <v>6</v>
      </c>
      <c r="C5" s="8">
        <f>+C6+C65</f>
        <v>380120880.48000002</v>
      </c>
      <c r="D5" s="9"/>
      <c r="E5" s="10"/>
    </row>
    <row r="6" spans="1:5" x14ac:dyDescent="0.35">
      <c r="A6" s="6">
        <v>4100</v>
      </c>
      <c r="B6" s="7" t="s">
        <v>7</v>
      </c>
      <c r="C6" s="8">
        <v>318163935.18000001</v>
      </c>
      <c r="D6" s="9"/>
      <c r="E6" s="10"/>
    </row>
    <row r="7" spans="1:5" x14ac:dyDescent="0.35">
      <c r="A7" s="6">
        <v>4110</v>
      </c>
      <c r="B7" s="7" t="s">
        <v>8</v>
      </c>
      <c r="C7" s="8">
        <v>0</v>
      </c>
      <c r="D7" s="9" t="str">
        <f t="shared" ref="D7:D16" si="0">IFERROR(C7/$C$12,"")</f>
        <v/>
      </c>
      <c r="E7" s="10"/>
    </row>
    <row r="8" spans="1:5" x14ac:dyDescent="0.35">
      <c r="A8" s="11">
        <v>4111</v>
      </c>
      <c r="B8" s="12" t="s">
        <v>9</v>
      </c>
      <c r="C8" s="13">
        <v>0</v>
      </c>
      <c r="D8" s="9" t="str">
        <f t="shared" si="0"/>
        <v/>
      </c>
      <c r="E8" s="10"/>
    </row>
    <row r="9" spans="1:5" x14ac:dyDescent="0.35">
      <c r="A9" s="11">
        <v>4112</v>
      </c>
      <c r="B9" s="12" t="s">
        <v>10</v>
      </c>
      <c r="C9" s="13">
        <v>0</v>
      </c>
      <c r="D9" s="9" t="str">
        <f t="shared" si="0"/>
        <v/>
      </c>
      <c r="E9" s="10"/>
    </row>
    <row r="10" spans="1:5" x14ac:dyDescent="0.35">
      <c r="A10" s="11">
        <v>4113</v>
      </c>
      <c r="B10" s="12" t="s">
        <v>11</v>
      </c>
      <c r="C10" s="13">
        <v>0</v>
      </c>
      <c r="D10" s="9" t="str">
        <f t="shared" si="0"/>
        <v/>
      </c>
      <c r="E10" s="10"/>
    </row>
    <row r="11" spans="1:5" x14ac:dyDescent="0.35">
      <c r="A11" s="11">
        <v>4114</v>
      </c>
      <c r="B11" s="12" t="s">
        <v>12</v>
      </c>
      <c r="C11" s="13">
        <v>0</v>
      </c>
      <c r="D11" s="9" t="str">
        <f t="shared" si="0"/>
        <v/>
      </c>
      <c r="E11" s="10"/>
    </row>
    <row r="12" spans="1:5" x14ac:dyDescent="0.35">
      <c r="A12" s="11">
        <v>4115</v>
      </c>
      <c r="B12" s="12" t="s">
        <v>13</v>
      </c>
      <c r="C12" s="13">
        <v>0</v>
      </c>
      <c r="D12" s="9" t="str">
        <f t="shared" si="0"/>
        <v/>
      </c>
      <c r="E12" s="10"/>
    </row>
    <row r="13" spans="1:5" x14ac:dyDescent="0.35">
      <c r="A13" s="11">
        <v>4116</v>
      </c>
      <c r="B13" s="12" t="s">
        <v>14</v>
      </c>
      <c r="C13" s="13">
        <v>0</v>
      </c>
      <c r="D13" s="9" t="str">
        <f t="shared" si="0"/>
        <v/>
      </c>
      <c r="E13" s="10"/>
    </row>
    <row r="14" spans="1:5" x14ac:dyDescent="0.35">
      <c r="A14" s="11">
        <v>4117</v>
      </c>
      <c r="B14" s="12" t="s">
        <v>15</v>
      </c>
      <c r="C14" s="13">
        <v>0</v>
      </c>
      <c r="D14" s="9" t="str">
        <f t="shared" si="0"/>
        <v/>
      </c>
      <c r="E14" s="10"/>
    </row>
    <row r="15" spans="1:5" ht="121.5" x14ac:dyDescent="0.35">
      <c r="A15" s="11">
        <v>4118</v>
      </c>
      <c r="B15" s="14" t="s">
        <v>16</v>
      </c>
      <c r="C15" s="13">
        <v>0</v>
      </c>
      <c r="D15" s="9" t="str">
        <f t="shared" si="0"/>
        <v/>
      </c>
      <c r="E15" s="10"/>
    </row>
    <row r="16" spans="1:5" x14ac:dyDescent="0.35">
      <c r="A16" s="11">
        <v>4119</v>
      </c>
      <c r="B16" s="12" t="s">
        <v>17</v>
      </c>
      <c r="C16" s="13">
        <v>0</v>
      </c>
      <c r="D16" s="9" t="str">
        <f t="shared" si="0"/>
        <v/>
      </c>
      <c r="E16" s="10"/>
    </row>
    <row r="17" spans="1:5" x14ac:dyDescent="0.35">
      <c r="A17" s="6">
        <v>4120</v>
      </c>
      <c r="B17" s="7" t="s">
        <v>18</v>
      </c>
      <c r="C17" s="8">
        <v>0</v>
      </c>
      <c r="D17" s="9" t="str">
        <f t="shared" ref="D17:D22" si="1">IFERROR(C17/$C$21,"")</f>
        <v/>
      </c>
      <c r="E17" s="10"/>
    </row>
    <row r="18" spans="1:5" x14ac:dyDescent="0.35">
      <c r="A18" s="11">
        <v>4121</v>
      </c>
      <c r="B18" s="12" t="s">
        <v>19</v>
      </c>
      <c r="C18" s="13">
        <v>0</v>
      </c>
      <c r="D18" s="9" t="str">
        <f t="shared" si="1"/>
        <v/>
      </c>
      <c r="E18" s="10"/>
    </row>
    <row r="19" spans="1:5" x14ac:dyDescent="0.35">
      <c r="A19" s="11">
        <v>4122</v>
      </c>
      <c r="B19" s="12" t="s">
        <v>20</v>
      </c>
      <c r="C19" s="13">
        <v>0</v>
      </c>
      <c r="D19" s="9" t="str">
        <f t="shared" si="1"/>
        <v/>
      </c>
      <c r="E19" s="10"/>
    </row>
    <row r="20" spans="1:5" x14ac:dyDescent="0.35">
      <c r="A20" s="11">
        <v>4123</v>
      </c>
      <c r="B20" s="12" t="s">
        <v>21</v>
      </c>
      <c r="C20" s="13">
        <v>0</v>
      </c>
      <c r="D20" s="9" t="str">
        <f t="shared" si="1"/>
        <v/>
      </c>
      <c r="E20" s="10"/>
    </row>
    <row r="21" spans="1:5" x14ac:dyDescent="0.35">
      <c r="A21" s="11">
        <v>4124</v>
      </c>
      <c r="B21" s="12" t="s">
        <v>22</v>
      </c>
      <c r="C21" s="13">
        <v>0</v>
      </c>
      <c r="D21" s="9" t="str">
        <f t="shared" si="1"/>
        <v/>
      </c>
      <c r="E21" s="10"/>
    </row>
    <row r="22" spans="1:5" x14ac:dyDescent="0.35">
      <c r="A22" s="11">
        <v>4129</v>
      </c>
      <c r="B22" s="12" t="s">
        <v>23</v>
      </c>
      <c r="C22" s="13">
        <v>0</v>
      </c>
      <c r="D22" s="9" t="str">
        <f t="shared" si="1"/>
        <v/>
      </c>
      <c r="E22" s="10"/>
    </row>
    <row r="23" spans="1:5" x14ac:dyDescent="0.35">
      <c r="A23" s="6">
        <v>4130</v>
      </c>
      <c r="B23" s="7" t="s">
        <v>24</v>
      </c>
      <c r="C23" s="8">
        <v>0</v>
      </c>
      <c r="D23" s="9" t="str">
        <f t="shared" ref="D23:D25" si="2">IFERROR(C23/$C$27,"")</f>
        <v/>
      </c>
      <c r="E23" s="10"/>
    </row>
    <row r="24" spans="1:5" x14ac:dyDescent="0.35">
      <c r="A24" s="11">
        <v>4131</v>
      </c>
      <c r="B24" s="12" t="s">
        <v>25</v>
      </c>
      <c r="C24" s="13">
        <v>0</v>
      </c>
      <c r="D24" s="9" t="str">
        <f t="shared" si="2"/>
        <v/>
      </c>
      <c r="E24" s="10"/>
    </row>
    <row r="25" spans="1:5" ht="131.5" x14ac:dyDescent="0.35">
      <c r="A25" s="11">
        <v>4132</v>
      </c>
      <c r="B25" s="14" t="s">
        <v>26</v>
      </c>
      <c r="C25" s="13">
        <v>0</v>
      </c>
      <c r="D25" s="9" t="str">
        <f t="shared" si="2"/>
        <v/>
      </c>
      <c r="E25" s="10"/>
    </row>
    <row r="26" spans="1:5" x14ac:dyDescent="0.35">
      <c r="A26" s="6">
        <v>4140</v>
      </c>
      <c r="B26" s="7" t="s">
        <v>27</v>
      </c>
      <c r="C26" s="8">
        <v>0</v>
      </c>
      <c r="D26" s="9" t="str">
        <f t="shared" ref="D26:D31" si="3">IFERROR(C26/$C$30,"")</f>
        <v/>
      </c>
      <c r="E26" s="10"/>
    </row>
    <row r="27" spans="1:5" x14ac:dyDescent="0.35">
      <c r="A27" s="11">
        <v>4141</v>
      </c>
      <c r="B27" s="12" t="s">
        <v>28</v>
      </c>
      <c r="C27" s="13">
        <v>0</v>
      </c>
      <c r="D27" s="9" t="str">
        <f t="shared" si="3"/>
        <v/>
      </c>
      <c r="E27" s="10"/>
    </row>
    <row r="28" spans="1:5" x14ac:dyDescent="0.35">
      <c r="A28" s="11">
        <v>4143</v>
      </c>
      <c r="B28" s="12" t="s">
        <v>29</v>
      </c>
      <c r="C28" s="13">
        <v>0</v>
      </c>
      <c r="D28" s="9" t="str">
        <f t="shared" si="3"/>
        <v/>
      </c>
      <c r="E28" s="10"/>
    </row>
    <row r="29" spans="1:5" x14ac:dyDescent="0.35">
      <c r="A29" s="11">
        <v>4144</v>
      </c>
      <c r="B29" s="12" t="s">
        <v>30</v>
      </c>
      <c r="C29" s="13">
        <v>0</v>
      </c>
      <c r="D29" s="9" t="str">
        <f t="shared" si="3"/>
        <v/>
      </c>
      <c r="E29" s="10"/>
    </row>
    <row r="30" spans="1:5" ht="41.5" x14ac:dyDescent="0.35">
      <c r="A30" s="11">
        <v>4145</v>
      </c>
      <c r="B30" s="14" t="s">
        <v>31</v>
      </c>
      <c r="C30" s="13">
        <v>0</v>
      </c>
      <c r="D30" s="9" t="str">
        <f t="shared" si="3"/>
        <v/>
      </c>
      <c r="E30" s="10"/>
    </row>
    <row r="31" spans="1:5" x14ac:dyDescent="0.35">
      <c r="A31" s="11">
        <v>4149</v>
      </c>
      <c r="B31" s="12" t="s">
        <v>32</v>
      </c>
      <c r="C31" s="13">
        <v>0</v>
      </c>
      <c r="D31" s="9" t="str">
        <f t="shared" si="3"/>
        <v/>
      </c>
      <c r="E31" s="10"/>
    </row>
    <row r="32" spans="1:5" x14ac:dyDescent="0.35">
      <c r="A32" s="6">
        <v>4150</v>
      </c>
      <c r="B32" s="7" t="s">
        <v>33</v>
      </c>
      <c r="C32" s="8">
        <v>0</v>
      </c>
      <c r="D32" s="9" t="str">
        <f t="shared" ref="D32:D34" si="4">IFERROR(C32/$C$36,"")</f>
        <v/>
      </c>
      <c r="E32" s="10"/>
    </row>
    <row r="33" spans="1:5" x14ac:dyDescent="0.35">
      <c r="A33" s="11">
        <v>4151</v>
      </c>
      <c r="B33" s="12" t="s">
        <v>33</v>
      </c>
      <c r="C33" s="13">
        <v>0</v>
      </c>
      <c r="D33" s="9" t="str">
        <f t="shared" si="4"/>
        <v/>
      </c>
      <c r="E33" s="10"/>
    </row>
    <row r="34" spans="1:5" ht="41.5" x14ac:dyDescent="0.35">
      <c r="A34" s="11">
        <v>4154</v>
      </c>
      <c r="B34" s="14" t="s">
        <v>34</v>
      </c>
      <c r="C34" s="13">
        <v>0</v>
      </c>
      <c r="D34" s="9" t="str">
        <f t="shared" si="4"/>
        <v/>
      </c>
      <c r="E34" s="10"/>
    </row>
    <row r="35" spans="1:5" x14ac:dyDescent="0.35">
      <c r="A35" s="6">
        <v>4160</v>
      </c>
      <c r="B35" s="7" t="s">
        <v>35</v>
      </c>
      <c r="C35" s="8">
        <v>0</v>
      </c>
      <c r="D35" s="9" t="str">
        <f t="shared" ref="D35:D43" si="5">IFERROR(C35/$C$39,"")</f>
        <v/>
      </c>
      <c r="E35" s="10"/>
    </row>
    <row r="36" spans="1:5" x14ac:dyDescent="0.35">
      <c r="A36" s="11">
        <v>4161</v>
      </c>
      <c r="B36" s="12" t="s">
        <v>36</v>
      </c>
      <c r="C36" s="13">
        <v>0</v>
      </c>
      <c r="D36" s="9" t="str">
        <f t="shared" si="5"/>
        <v/>
      </c>
      <c r="E36" s="10"/>
    </row>
    <row r="37" spans="1:5" x14ac:dyDescent="0.35">
      <c r="A37" s="11">
        <v>4162</v>
      </c>
      <c r="B37" s="12" t="s">
        <v>37</v>
      </c>
      <c r="C37" s="13">
        <v>0</v>
      </c>
      <c r="D37" s="9" t="str">
        <f t="shared" si="5"/>
        <v/>
      </c>
      <c r="E37" s="10"/>
    </row>
    <row r="38" spans="1:5" x14ac:dyDescent="0.35">
      <c r="A38" s="11">
        <v>4163</v>
      </c>
      <c r="B38" s="12" t="s">
        <v>38</v>
      </c>
      <c r="C38" s="13">
        <v>0</v>
      </c>
      <c r="D38" s="9" t="str">
        <f t="shared" si="5"/>
        <v/>
      </c>
      <c r="E38" s="10"/>
    </row>
    <row r="39" spans="1:5" x14ac:dyDescent="0.35">
      <c r="A39" s="11">
        <v>4164</v>
      </c>
      <c r="B39" s="12" t="s">
        <v>39</v>
      </c>
      <c r="C39" s="13">
        <v>0</v>
      </c>
      <c r="D39" s="9" t="str">
        <f t="shared" si="5"/>
        <v/>
      </c>
      <c r="E39" s="10"/>
    </row>
    <row r="40" spans="1:5" x14ac:dyDescent="0.35">
      <c r="A40" s="11">
        <v>4165</v>
      </c>
      <c r="B40" s="12" t="s">
        <v>40</v>
      </c>
      <c r="C40" s="13">
        <v>0</v>
      </c>
      <c r="D40" s="9" t="str">
        <f t="shared" si="5"/>
        <v/>
      </c>
      <c r="E40" s="10"/>
    </row>
    <row r="41" spans="1:5" ht="131.5" x14ac:dyDescent="0.35">
      <c r="A41" s="11">
        <v>4166</v>
      </c>
      <c r="B41" s="14" t="s">
        <v>41</v>
      </c>
      <c r="C41" s="13">
        <v>0</v>
      </c>
      <c r="D41" s="9" t="str">
        <f t="shared" si="5"/>
        <v/>
      </c>
      <c r="E41" s="10"/>
    </row>
    <row r="42" spans="1:5" x14ac:dyDescent="0.35">
      <c r="A42" s="11">
        <v>4168</v>
      </c>
      <c r="B42" s="12" t="s">
        <v>42</v>
      </c>
      <c r="C42" s="13">
        <v>0</v>
      </c>
      <c r="D42" s="9" t="str">
        <f t="shared" si="5"/>
        <v/>
      </c>
      <c r="E42" s="10"/>
    </row>
    <row r="43" spans="1:5" x14ac:dyDescent="0.35">
      <c r="A43" s="11">
        <v>4169</v>
      </c>
      <c r="B43" s="12" t="s">
        <v>43</v>
      </c>
      <c r="C43" s="13">
        <v>0</v>
      </c>
      <c r="D43" s="9" t="str">
        <f t="shared" si="5"/>
        <v/>
      </c>
      <c r="E43" s="10"/>
    </row>
    <row r="44" spans="1:5" x14ac:dyDescent="0.35">
      <c r="A44" s="6">
        <v>4170</v>
      </c>
      <c r="B44" s="7" t="s">
        <v>44</v>
      </c>
      <c r="C44" s="8">
        <v>318163935.18000001</v>
      </c>
      <c r="D44" s="9">
        <f t="shared" ref="D44:D52" si="6">IFERROR(C44/$C$48,"")</f>
        <v>1</v>
      </c>
      <c r="E44" s="10"/>
    </row>
    <row r="45" spans="1:5" x14ac:dyDescent="0.35">
      <c r="A45" s="11">
        <v>4171</v>
      </c>
      <c r="B45" s="12" t="s">
        <v>45</v>
      </c>
      <c r="C45" s="13">
        <v>0</v>
      </c>
      <c r="D45" s="9">
        <f t="shared" si="6"/>
        <v>0</v>
      </c>
      <c r="E45" s="10"/>
    </row>
    <row r="46" spans="1:5" x14ac:dyDescent="0.35">
      <c r="A46" s="11">
        <v>4172</v>
      </c>
      <c r="B46" s="12" t="s">
        <v>46</v>
      </c>
      <c r="C46" s="13">
        <v>0</v>
      </c>
      <c r="D46" s="9">
        <f t="shared" si="6"/>
        <v>0</v>
      </c>
      <c r="E46" s="10"/>
    </row>
    <row r="47" spans="1:5" ht="121.5" x14ac:dyDescent="0.35">
      <c r="A47" s="11">
        <v>4173</v>
      </c>
      <c r="B47" s="14" t="s">
        <v>47</v>
      </c>
      <c r="C47" s="13">
        <v>0</v>
      </c>
      <c r="D47" s="9">
        <f t="shared" si="6"/>
        <v>0</v>
      </c>
      <c r="E47" s="10"/>
    </row>
    <row r="48" spans="1:5" ht="131.5" x14ac:dyDescent="0.35">
      <c r="A48" s="11">
        <v>4174</v>
      </c>
      <c r="B48" s="14" t="s">
        <v>48</v>
      </c>
      <c r="C48" s="13">
        <v>318163935.18000001</v>
      </c>
      <c r="D48" s="9">
        <f t="shared" si="6"/>
        <v>1</v>
      </c>
      <c r="E48" s="10"/>
    </row>
    <row r="49" spans="1:5" ht="131.5" x14ac:dyDescent="0.35">
      <c r="A49" s="11">
        <v>4175</v>
      </c>
      <c r="B49" s="14" t="s">
        <v>49</v>
      </c>
      <c r="C49" s="13">
        <v>0</v>
      </c>
      <c r="D49" s="9">
        <f t="shared" si="6"/>
        <v>0</v>
      </c>
      <c r="E49" s="10"/>
    </row>
    <row r="50" spans="1:5" ht="131.5" x14ac:dyDescent="0.35">
      <c r="A50" s="11">
        <v>4176</v>
      </c>
      <c r="B50" s="14" t="s">
        <v>50</v>
      </c>
      <c r="C50" s="13">
        <v>0</v>
      </c>
      <c r="D50" s="9">
        <f t="shared" si="6"/>
        <v>0</v>
      </c>
      <c r="E50" s="10"/>
    </row>
    <row r="51" spans="1:5" ht="111.5" x14ac:dyDescent="0.35">
      <c r="A51" s="11">
        <v>4177</v>
      </c>
      <c r="B51" s="14" t="s">
        <v>51</v>
      </c>
      <c r="C51" s="13">
        <v>0</v>
      </c>
      <c r="D51" s="9">
        <f t="shared" si="6"/>
        <v>0</v>
      </c>
      <c r="E51" s="10"/>
    </row>
    <row r="52" spans="1:5" ht="41.5" x14ac:dyDescent="0.35">
      <c r="A52" s="11">
        <v>4178</v>
      </c>
      <c r="B52" s="14" t="s">
        <v>52</v>
      </c>
      <c r="C52" s="13">
        <v>0</v>
      </c>
      <c r="D52" s="9">
        <f t="shared" si="6"/>
        <v>0</v>
      </c>
      <c r="E52" s="10"/>
    </row>
    <row r="53" spans="1:5" s="25" customFormat="1" ht="81.5" x14ac:dyDescent="0.35">
      <c r="A53" s="11">
        <v>4200</v>
      </c>
      <c r="B53" s="24" t="s">
        <v>53</v>
      </c>
      <c r="C53" s="13">
        <v>0</v>
      </c>
      <c r="D53" s="9"/>
      <c r="E53" s="10"/>
    </row>
    <row r="54" spans="1:5" s="25" customFormat="1" ht="41.5" x14ac:dyDescent="0.35">
      <c r="A54" s="11">
        <v>4210</v>
      </c>
      <c r="B54" s="24" t="s">
        <v>54</v>
      </c>
      <c r="C54" s="13">
        <v>0</v>
      </c>
      <c r="D54" s="9" t="str">
        <f t="shared" ref="D54:D59" si="7">IFERROR(C54/$C$58,"")</f>
        <v/>
      </c>
      <c r="E54" s="10"/>
    </row>
    <row r="55" spans="1:5" x14ac:dyDescent="0.35">
      <c r="A55" s="11">
        <v>4211</v>
      </c>
      <c r="B55" s="12" t="s">
        <v>55</v>
      </c>
      <c r="C55" s="13">
        <v>0</v>
      </c>
      <c r="D55" s="9" t="str">
        <f t="shared" si="7"/>
        <v/>
      </c>
      <c r="E55" s="10"/>
    </row>
    <row r="56" spans="1:5" x14ac:dyDescent="0.35">
      <c r="A56" s="11">
        <v>4212</v>
      </c>
      <c r="B56" s="12" t="s">
        <v>56</v>
      </c>
      <c r="C56" s="13">
        <v>0</v>
      </c>
      <c r="D56" s="9" t="str">
        <f t="shared" si="7"/>
        <v/>
      </c>
      <c r="E56" s="10"/>
    </row>
    <row r="57" spans="1:5" x14ac:dyDescent="0.35">
      <c r="A57" s="11">
        <v>4213</v>
      </c>
      <c r="B57" s="12" t="s">
        <v>57</v>
      </c>
      <c r="C57" s="13">
        <v>0</v>
      </c>
      <c r="D57" s="9" t="str">
        <f t="shared" si="7"/>
        <v/>
      </c>
      <c r="E57" s="10"/>
    </row>
    <row r="58" spans="1:5" x14ac:dyDescent="0.35">
      <c r="A58" s="11">
        <v>4214</v>
      </c>
      <c r="B58" s="12" t="s">
        <v>58</v>
      </c>
      <c r="C58" s="13">
        <v>0</v>
      </c>
      <c r="D58" s="9" t="str">
        <f t="shared" si="7"/>
        <v/>
      </c>
      <c r="E58" s="10"/>
    </row>
    <row r="59" spans="1:5" x14ac:dyDescent="0.35">
      <c r="A59" s="11">
        <v>4215</v>
      </c>
      <c r="B59" s="12" t="s">
        <v>59</v>
      </c>
      <c r="C59" s="13">
        <v>0</v>
      </c>
      <c r="D59" s="9" t="str">
        <f t="shared" si="7"/>
        <v/>
      </c>
      <c r="E59" s="10"/>
    </row>
    <row r="60" spans="1:5" x14ac:dyDescent="0.35">
      <c r="A60" s="6">
        <v>4220</v>
      </c>
      <c r="B60" s="7" t="s">
        <v>60</v>
      </c>
      <c r="C60" s="8">
        <v>0</v>
      </c>
      <c r="D60" s="9" t="str">
        <f t="shared" ref="D60:D64" si="8">IFERROR(C60/$C$64,"")</f>
        <v/>
      </c>
      <c r="E60" s="10"/>
    </row>
    <row r="61" spans="1:5" x14ac:dyDescent="0.35">
      <c r="A61" s="11">
        <v>4221</v>
      </c>
      <c r="B61" s="12" t="s">
        <v>61</v>
      </c>
      <c r="C61" s="13">
        <v>0</v>
      </c>
      <c r="D61" s="9" t="str">
        <f t="shared" si="8"/>
        <v/>
      </c>
      <c r="E61" s="10"/>
    </row>
    <row r="62" spans="1:5" x14ac:dyDescent="0.35">
      <c r="A62" s="11">
        <v>4223</v>
      </c>
      <c r="B62" s="12" t="s">
        <v>62</v>
      </c>
      <c r="C62" s="13">
        <v>0</v>
      </c>
      <c r="D62" s="9" t="str">
        <f t="shared" si="8"/>
        <v/>
      </c>
      <c r="E62" s="10"/>
    </row>
    <row r="63" spans="1:5" x14ac:dyDescent="0.35">
      <c r="A63" s="11">
        <v>4225</v>
      </c>
      <c r="B63" s="12" t="s">
        <v>63</v>
      </c>
      <c r="C63" s="13">
        <v>0</v>
      </c>
      <c r="D63" s="9" t="str">
        <f t="shared" si="8"/>
        <v/>
      </c>
      <c r="E63" s="10"/>
    </row>
    <row r="64" spans="1:5" x14ac:dyDescent="0.35">
      <c r="A64" s="11">
        <v>4227</v>
      </c>
      <c r="B64" s="12" t="s">
        <v>64</v>
      </c>
      <c r="C64" s="13">
        <v>0</v>
      </c>
      <c r="D64" s="9" t="str">
        <f t="shared" si="8"/>
        <v/>
      </c>
      <c r="E64" s="10"/>
    </row>
    <row r="65" spans="1:5" x14ac:dyDescent="0.35">
      <c r="A65" s="15">
        <v>4300</v>
      </c>
      <c r="B65" s="7" t="s">
        <v>65</v>
      </c>
      <c r="C65" s="8">
        <f>+C66+C79</f>
        <v>61956945.299999997</v>
      </c>
      <c r="D65" s="9"/>
      <c r="E65" s="12"/>
    </row>
    <row r="66" spans="1:5" x14ac:dyDescent="0.35">
      <c r="A66" s="15">
        <v>4310</v>
      </c>
      <c r="B66" s="7" t="s">
        <v>66</v>
      </c>
      <c r="C66" s="8">
        <v>28462445.010000002</v>
      </c>
      <c r="D66" s="9" t="str">
        <f t="shared" ref="D66:D68" si="9">IFERROR(C66/$C$70,"")</f>
        <v/>
      </c>
      <c r="E66" s="12"/>
    </row>
    <row r="67" spans="1:5" x14ac:dyDescent="0.35">
      <c r="A67" s="16">
        <v>4311</v>
      </c>
      <c r="B67" s="12" t="s">
        <v>67</v>
      </c>
      <c r="C67" s="13">
        <v>28462445.010000002</v>
      </c>
      <c r="D67" s="9" t="str">
        <f t="shared" si="9"/>
        <v/>
      </c>
      <c r="E67" s="12"/>
    </row>
    <row r="68" spans="1:5" x14ac:dyDescent="0.35">
      <c r="A68" s="16">
        <v>4319</v>
      </c>
      <c r="B68" s="12" t="s">
        <v>68</v>
      </c>
      <c r="C68" s="13">
        <v>0</v>
      </c>
      <c r="D68" s="9" t="str">
        <f t="shared" si="9"/>
        <v/>
      </c>
      <c r="E68" s="12"/>
    </row>
    <row r="69" spans="1:5" x14ac:dyDescent="0.35">
      <c r="A69" s="15">
        <v>4320</v>
      </c>
      <c r="B69" s="7" t="s">
        <v>69</v>
      </c>
      <c r="C69" s="8">
        <v>0</v>
      </c>
      <c r="D69" s="9" t="str">
        <f t="shared" ref="D69:D74" si="10">IFERROR(C69/$C$73,"")</f>
        <v/>
      </c>
      <c r="E69" s="12"/>
    </row>
    <row r="70" spans="1:5" x14ac:dyDescent="0.35">
      <c r="A70" s="16">
        <v>4321</v>
      </c>
      <c r="B70" s="12" t="s">
        <v>70</v>
      </c>
      <c r="C70" s="13">
        <v>0</v>
      </c>
      <c r="D70" s="9" t="str">
        <f t="shared" si="10"/>
        <v/>
      </c>
      <c r="E70" s="12"/>
    </row>
    <row r="71" spans="1:5" x14ac:dyDescent="0.35">
      <c r="A71" s="16">
        <v>4322</v>
      </c>
      <c r="B71" s="12" t="s">
        <v>71</v>
      </c>
      <c r="C71" s="13">
        <v>0</v>
      </c>
      <c r="D71" s="9" t="str">
        <f t="shared" si="10"/>
        <v/>
      </c>
      <c r="E71" s="12"/>
    </row>
    <row r="72" spans="1:5" x14ac:dyDescent="0.35">
      <c r="A72" s="16">
        <v>4323</v>
      </c>
      <c r="B72" s="12" t="s">
        <v>72</v>
      </c>
      <c r="C72" s="13">
        <v>0</v>
      </c>
      <c r="D72" s="9" t="str">
        <f t="shared" si="10"/>
        <v/>
      </c>
      <c r="E72" s="12"/>
    </row>
    <row r="73" spans="1:5" x14ac:dyDescent="0.35">
      <c r="A73" s="16">
        <v>4324</v>
      </c>
      <c r="B73" s="12" t="s">
        <v>73</v>
      </c>
      <c r="C73" s="13">
        <v>0</v>
      </c>
      <c r="D73" s="9" t="str">
        <f t="shared" si="10"/>
        <v/>
      </c>
      <c r="E73" s="12"/>
    </row>
    <row r="74" spans="1:5" x14ac:dyDescent="0.35">
      <c r="A74" s="16">
        <v>4325</v>
      </c>
      <c r="B74" s="12" t="s">
        <v>74</v>
      </c>
      <c r="C74" s="13">
        <v>0</v>
      </c>
      <c r="D74" s="9" t="str">
        <f t="shared" si="10"/>
        <v/>
      </c>
      <c r="E74" s="12"/>
    </row>
    <row r="75" spans="1:5" x14ac:dyDescent="0.35">
      <c r="A75" s="15">
        <v>4330</v>
      </c>
      <c r="B75" s="7" t="s">
        <v>75</v>
      </c>
      <c r="C75" s="8">
        <v>0</v>
      </c>
      <c r="D75" s="9">
        <f t="shared" ref="D75:D76" si="11">IFERROR(C75/$C$79,"")</f>
        <v>0</v>
      </c>
      <c r="E75" s="12"/>
    </row>
    <row r="76" spans="1:5" x14ac:dyDescent="0.35">
      <c r="A76" s="16">
        <v>4331</v>
      </c>
      <c r="B76" s="12" t="s">
        <v>75</v>
      </c>
      <c r="C76" s="13">
        <v>0</v>
      </c>
      <c r="D76" s="9">
        <f t="shared" si="11"/>
        <v>0</v>
      </c>
      <c r="E76" s="12"/>
    </row>
    <row r="77" spans="1:5" x14ac:dyDescent="0.35">
      <c r="A77" s="15">
        <v>4340</v>
      </c>
      <c r="B77" s="7" t="s">
        <v>76</v>
      </c>
      <c r="C77" s="8">
        <v>0</v>
      </c>
      <c r="D77" s="9">
        <f t="shared" ref="D77:D78" si="12">IFERROR(C77/$C$81,"")</f>
        <v>0</v>
      </c>
      <c r="E77" s="12"/>
    </row>
    <row r="78" spans="1:5" x14ac:dyDescent="0.35">
      <c r="A78" s="16">
        <v>4341</v>
      </c>
      <c r="B78" s="12" t="s">
        <v>76</v>
      </c>
      <c r="C78" s="13">
        <v>0</v>
      </c>
      <c r="D78" s="9">
        <f t="shared" si="12"/>
        <v>0</v>
      </c>
      <c r="E78" s="12"/>
    </row>
    <row r="79" spans="1:5" x14ac:dyDescent="0.35">
      <c r="A79" s="15">
        <v>4390</v>
      </c>
      <c r="B79" s="7" t="s">
        <v>77</v>
      </c>
      <c r="C79" s="8">
        <v>33494500.289999999</v>
      </c>
      <c r="D79" s="9" t="str">
        <f t="shared" ref="D79:D86" si="13">IFERROR(C79/$C$83,"")</f>
        <v/>
      </c>
      <c r="E79" s="12"/>
    </row>
    <row r="80" spans="1:5" x14ac:dyDescent="0.35">
      <c r="A80" s="16">
        <v>4392</v>
      </c>
      <c r="B80" s="12" t="s">
        <v>78</v>
      </c>
      <c r="C80" s="13">
        <v>708045.58</v>
      </c>
      <c r="D80" s="9" t="str">
        <f t="shared" si="13"/>
        <v/>
      </c>
      <c r="E80" s="12"/>
    </row>
    <row r="81" spans="1:5" x14ac:dyDescent="0.35">
      <c r="A81" s="16">
        <v>4393</v>
      </c>
      <c r="B81" s="12" t="s">
        <v>79</v>
      </c>
      <c r="C81" s="13">
        <v>12908812.32</v>
      </c>
      <c r="D81" s="9" t="str">
        <f t="shared" si="13"/>
        <v/>
      </c>
      <c r="E81" s="12"/>
    </row>
    <row r="82" spans="1:5" x14ac:dyDescent="0.35">
      <c r="A82" s="16">
        <v>4394</v>
      </c>
      <c r="B82" s="12" t="s">
        <v>80</v>
      </c>
      <c r="C82" s="13">
        <v>0</v>
      </c>
      <c r="D82" s="9" t="str">
        <f t="shared" si="13"/>
        <v/>
      </c>
      <c r="E82" s="12"/>
    </row>
    <row r="83" spans="1:5" x14ac:dyDescent="0.35">
      <c r="A83" s="16">
        <v>4395</v>
      </c>
      <c r="B83" s="12" t="s">
        <v>81</v>
      </c>
      <c r="C83" s="13">
        <v>0</v>
      </c>
      <c r="D83" s="9" t="str">
        <f t="shared" si="13"/>
        <v/>
      </c>
      <c r="E83" s="12"/>
    </row>
    <row r="84" spans="1:5" x14ac:dyDescent="0.35">
      <c r="A84" s="16">
        <v>4396</v>
      </c>
      <c r="B84" s="12" t="s">
        <v>82</v>
      </c>
      <c r="C84" s="13">
        <v>0</v>
      </c>
      <c r="D84" s="9" t="str">
        <f t="shared" si="13"/>
        <v/>
      </c>
      <c r="E84" s="12"/>
    </row>
    <row r="85" spans="1:5" x14ac:dyDescent="0.35">
      <c r="A85" s="16">
        <v>4397</v>
      </c>
      <c r="B85" s="12" t="s">
        <v>83</v>
      </c>
      <c r="C85" s="13">
        <v>0</v>
      </c>
      <c r="D85" s="9" t="str">
        <f t="shared" si="13"/>
        <v/>
      </c>
      <c r="E85" s="12"/>
    </row>
    <row r="86" spans="1:5" x14ac:dyDescent="0.35">
      <c r="A86" s="16">
        <v>4399</v>
      </c>
      <c r="B86" s="12" t="s">
        <v>77</v>
      </c>
      <c r="C86" s="13">
        <v>19877642.390000001</v>
      </c>
      <c r="D86" s="9" t="str">
        <f t="shared" si="13"/>
        <v/>
      </c>
      <c r="E86" s="12"/>
    </row>
    <row r="87" spans="1:5" x14ac:dyDescent="0.35">
      <c r="A87" s="10"/>
      <c r="B87" s="10"/>
      <c r="C87" s="10"/>
      <c r="D87" s="17"/>
      <c r="E87" s="10"/>
    </row>
    <row r="88" spans="1:5" x14ac:dyDescent="0.35">
      <c r="A88" s="1" t="s">
        <v>84</v>
      </c>
      <c r="B88" s="1"/>
      <c r="C88" s="1"/>
      <c r="D88" s="2"/>
      <c r="E88" s="1"/>
    </row>
    <row r="89" spans="1:5" x14ac:dyDescent="0.35">
      <c r="A89" s="3" t="s">
        <v>1</v>
      </c>
      <c r="B89" s="3" t="s">
        <v>2</v>
      </c>
      <c r="C89" s="4" t="s">
        <v>3</v>
      </c>
      <c r="D89" s="5" t="s">
        <v>4</v>
      </c>
      <c r="E89" s="4" t="s">
        <v>5</v>
      </c>
    </row>
    <row r="90" spans="1:5" x14ac:dyDescent="0.35">
      <c r="A90" s="15">
        <v>5000</v>
      </c>
      <c r="B90" s="7" t="s">
        <v>85</v>
      </c>
      <c r="C90" s="8">
        <v>295604825.99000001</v>
      </c>
      <c r="D90" s="9"/>
      <c r="E90" s="12"/>
    </row>
    <row r="91" spans="1:5" x14ac:dyDescent="0.35">
      <c r="A91" s="15">
        <v>5100</v>
      </c>
      <c r="B91" s="7" t="s">
        <v>86</v>
      </c>
      <c r="C91" s="8">
        <v>139337189.84999999</v>
      </c>
      <c r="D91" s="9"/>
      <c r="E91" s="12"/>
    </row>
    <row r="92" spans="1:5" x14ac:dyDescent="0.35">
      <c r="A92" s="15">
        <v>5110</v>
      </c>
      <c r="B92" s="7" t="s">
        <v>87</v>
      </c>
      <c r="C92" s="8">
        <v>16905399.590000004</v>
      </c>
      <c r="D92" s="9">
        <f t="shared" ref="D92:D98" si="14">IFERROR(C92/$C$96,"")</f>
        <v>6.9402774768604916</v>
      </c>
      <c r="E92" s="12"/>
    </row>
    <row r="93" spans="1:5" x14ac:dyDescent="0.35">
      <c r="A93" s="16">
        <v>5111</v>
      </c>
      <c r="B93" s="12" t="s">
        <v>88</v>
      </c>
      <c r="C93" s="13">
        <v>11395889.08</v>
      </c>
      <c r="D93" s="9">
        <f t="shared" si="14"/>
        <v>4.6784243040021751</v>
      </c>
      <c r="E93" s="12"/>
    </row>
    <row r="94" spans="1:5" x14ac:dyDescent="0.35">
      <c r="A94" s="16">
        <v>5112</v>
      </c>
      <c r="B94" s="12" t="s">
        <v>89</v>
      </c>
      <c r="C94" s="13">
        <v>0</v>
      </c>
      <c r="D94" s="9">
        <f t="shared" si="14"/>
        <v>0</v>
      </c>
      <c r="E94" s="12"/>
    </row>
    <row r="95" spans="1:5" x14ac:dyDescent="0.35">
      <c r="A95" s="16">
        <v>5113</v>
      </c>
      <c r="B95" s="12" t="s">
        <v>90</v>
      </c>
      <c r="C95" s="13">
        <v>1742893.88</v>
      </c>
      <c r="D95" s="9">
        <f t="shared" si="14"/>
        <v>0.71552092427777914</v>
      </c>
      <c r="E95" s="12"/>
    </row>
    <row r="96" spans="1:5" x14ac:dyDescent="0.35">
      <c r="A96" s="16">
        <v>5114</v>
      </c>
      <c r="B96" s="12" t="s">
        <v>91</v>
      </c>
      <c r="C96" s="13">
        <v>2435839.15</v>
      </c>
      <c r="D96" s="9">
        <f t="shared" si="14"/>
        <v>1</v>
      </c>
      <c r="E96" s="12"/>
    </row>
    <row r="97" spans="1:5" x14ac:dyDescent="0.35">
      <c r="A97" s="16">
        <v>5115</v>
      </c>
      <c r="B97" s="12" t="s">
        <v>92</v>
      </c>
      <c r="C97" s="13">
        <v>247367.39</v>
      </c>
      <c r="D97" s="9">
        <f t="shared" si="14"/>
        <v>0.1015532532187111</v>
      </c>
      <c r="E97" s="12"/>
    </row>
    <row r="98" spans="1:5" x14ac:dyDescent="0.35">
      <c r="A98" s="16">
        <v>5116</v>
      </c>
      <c r="B98" s="12" t="s">
        <v>93</v>
      </c>
      <c r="C98" s="13">
        <v>1083410.0900000001</v>
      </c>
      <c r="D98" s="9">
        <f t="shared" si="14"/>
        <v>0.44477899536182436</v>
      </c>
      <c r="E98" s="12"/>
    </row>
    <row r="99" spans="1:5" x14ac:dyDescent="0.35">
      <c r="A99" s="15">
        <v>5120</v>
      </c>
      <c r="B99" s="7" t="s">
        <v>94</v>
      </c>
      <c r="C99" s="8">
        <v>2182122.56</v>
      </c>
      <c r="D99" s="9">
        <f t="shared" ref="D99:D108" si="15">IFERROR(C99/$C$103,"")</f>
        <v>59.051248571497389</v>
      </c>
      <c r="E99" s="12"/>
    </row>
    <row r="100" spans="1:5" x14ac:dyDescent="0.35">
      <c r="A100" s="16">
        <v>5121</v>
      </c>
      <c r="B100" s="12" t="s">
        <v>95</v>
      </c>
      <c r="C100" s="13">
        <v>170477.43</v>
      </c>
      <c r="D100" s="9">
        <f t="shared" si="15"/>
        <v>4.613354574712818</v>
      </c>
      <c r="E100" s="12"/>
    </row>
    <row r="101" spans="1:5" x14ac:dyDescent="0.35">
      <c r="A101" s="16">
        <v>5122</v>
      </c>
      <c r="B101" s="12" t="s">
        <v>96</v>
      </c>
      <c r="C101" s="13">
        <v>0</v>
      </c>
      <c r="D101" s="9">
        <f t="shared" si="15"/>
        <v>0</v>
      </c>
      <c r="E101" s="12"/>
    </row>
    <row r="102" spans="1:5" x14ac:dyDescent="0.35">
      <c r="A102" s="16">
        <v>5123</v>
      </c>
      <c r="B102" s="12" t="s">
        <v>97</v>
      </c>
      <c r="C102" s="13">
        <v>0</v>
      </c>
      <c r="D102" s="9">
        <f t="shared" si="15"/>
        <v>0</v>
      </c>
      <c r="E102" s="12"/>
    </row>
    <row r="103" spans="1:5" x14ac:dyDescent="0.35">
      <c r="A103" s="16">
        <v>5124</v>
      </c>
      <c r="B103" s="12" t="s">
        <v>98</v>
      </c>
      <c r="C103" s="13">
        <v>36953.03</v>
      </c>
      <c r="D103" s="9">
        <f t="shared" si="15"/>
        <v>1</v>
      </c>
      <c r="E103" s="12"/>
    </row>
    <row r="104" spans="1:5" x14ac:dyDescent="0.35">
      <c r="A104" s="16">
        <v>5125</v>
      </c>
      <c r="B104" s="12" t="s">
        <v>99</v>
      </c>
      <c r="C104" s="13">
        <v>1542041.19</v>
      </c>
      <c r="D104" s="9">
        <f t="shared" si="15"/>
        <v>41.729763161505296</v>
      </c>
      <c r="E104" s="12"/>
    </row>
    <row r="105" spans="1:5" x14ac:dyDescent="0.35">
      <c r="A105" s="16">
        <v>5126</v>
      </c>
      <c r="B105" s="12" t="s">
        <v>100</v>
      </c>
      <c r="C105" s="13">
        <v>293421.78999999998</v>
      </c>
      <c r="D105" s="9">
        <f t="shared" si="15"/>
        <v>7.9403986628430738</v>
      </c>
      <c r="E105" s="12"/>
    </row>
    <row r="106" spans="1:5" x14ac:dyDescent="0.35">
      <c r="A106" s="16">
        <v>5127</v>
      </c>
      <c r="B106" s="12" t="s">
        <v>101</v>
      </c>
      <c r="C106" s="13">
        <v>60600</v>
      </c>
      <c r="D106" s="9">
        <f t="shared" si="15"/>
        <v>1.6399196493494581</v>
      </c>
      <c r="E106" s="12"/>
    </row>
    <row r="107" spans="1:5" x14ac:dyDescent="0.35">
      <c r="A107" s="16">
        <v>5128</v>
      </c>
      <c r="B107" s="12" t="s">
        <v>102</v>
      </c>
      <c r="C107" s="13">
        <v>0</v>
      </c>
      <c r="D107" s="9">
        <f t="shared" si="15"/>
        <v>0</v>
      </c>
      <c r="E107" s="12"/>
    </row>
    <row r="108" spans="1:5" x14ac:dyDescent="0.35">
      <c r="A108" s="16">
        <v>5129</v>
      </c>
      <c r="B108" s="12" t="s">
        <v>103</v>
      </c>
      <c r="C108" s="13">
        <v>78629.119999999995</v>
      </c>
      <c r="D108" s="9">
        <f t="shared" si="15"/>
        <v>2.1278125230867402</v>
      </c>
      <c r="E108" s="12"/>
    </row>
    <row r="109" spans="1:5" x14ac:dyDescent="0.35">
      <c r="A109" s="15">
        <v>5130</v>
      </c>
      <c r="B109" s="7" t="s">
        <v>104</v>
      </c>
      <c r="C109" s="8">
        <v>120249667.69999999</v>
      </c>
      <c r="D109" s="9">
        <f t="shared" ref="D109:D118" si="16">IFERROR(C109/$C$113,"")</f>
        <v>76.423361846730103</v>
      </c>
      <c r="E109" s="12"/>
    </row>
    <row r="110" spans="1:5" x14ac:dyDescent="0.35">
      <c r="A110" s="16">
        <v>5131</v>
      </c>
      <c r="B110" s="12" t="s">
        <v>105</v>
      </c>
      <c r="C110" s="13">
        <v>14704156.35</v>
      </c>
      <c r="D110" s="9">
        <f t="shared" si="16"/>
        <v>9.3450658357781418</v>
      </c>
      <c r="E110" s="12"/>
    </row>
    <row r="111" spans="1:5" x14ac:dyDescent="0.35">
      <c r="A111" s="16">
        <v>5132</v>
      </c>
      <c r="B111" s="12" t="s">
        <v>106</v>
      </c>
      <c r="C111" s="13">
        <v>3497511.01</v>
      </c>
      <c r="D111" s="9">
        <f t="shared" si="16"/>
        <v>2.222804890795989</v>
      </c>
      <c r="E111" s="12"/>
    </row>
    <row r="112" spans="1:5" x14ac:dyDescent="0.35">
      <c r="A112" s="16">
        <v>5133</v>
      </c>
      <c r="B112" s="12" t="s">
        <v>107</v>
      </c>
      <c r="C112" s="13">
        <v>43982520.100000001</v>
      </c>
      <c r="D112" s="9">
        <f t="shared" si="16"/>
        <v>27.952609872645663</v>
      </c>
      <c r="E112" s="12"/>
    </row>
    <row r="113" spans="1:5" x14ac:dyDescent="0.35">
      <c r="A113" s="16">
        <v>5134</v>
      </c>
      <c r="B113" s="12" t="s">
        <v>108</v>
      </c>
      <c r="C113" s="13">
        <v>1573467.39</v>
      </c>
      <c r="D113" s="9">
        <f t="shared" si="16"/>
        <v>1</v>
      </c>
      <c r="E113" s="12"/>
    </row>
    <row r="114" spans="1:5" x14ac:dyDescent="0.35">
      <c r="A114" s="16">
        <v>5135</v>
      </c>
      <c r="B114" s="12" t="s">
        <v>109</v>
      </c>
      <c r="C114" s="13">
        <v>22353326.43</v>
      </c>
      <c r="D114" s="9">
        <f t="shared" si="16"/>
        <v>14.20641226635145</v>
      </c>
      <c r="E114" s="12"/>
    </row>
    <row r="115" spans="1:5" x14ac:dyDescent="0.35">
      <c r="A115" s="16">
        <v>5136</v>
      </c>
      <c r="B115" s="12" t="s">
        <v>110</v>
      </c>
      <c r="C115" s="13">
        <v>1609247</v>
      </c>
      <c r="D115" s="9">
        <f t="shared" si="16"/>
        <v>1.0227393400253437</v>
      </c>
      <c r="E115" s="12"/>
    </row>
    <row r="116" spans="1:5" x14ac:dyDescent="0.35">
      <c r="A116" s="16">
        <v>5137</v>
      </c>
      <c r="B116" s="12" t="s">
        <v>111</v>
      </c>
      <c r="C116" s="13">
        <v>49683.72</v>
      </c>
      <c r="D116" s="9">
        <f t="shared" si="16"/>
        <v>3.1575945148758375E-2</v>
      </c>
      <c r="E116" s="12"/>
    </row>
    <row r="117" spans="1:5" x14ac:dyDescent="0.35">
      <c r="A117" s="16">
        <v>5138</v>
      </c>
      <c r="B117" s="12" t="s">
        <v>112</v>
      </c>
      <c r="C117" s="13">
        <v>571727.55000000005</v>
      </c>
      <c r="D117" s="9">
        <f t="shared" si="16"/>
        <v>0.36335519479688744</v>
      </c>
      <c r="E117" s="12"/>
    </row>
    <row r="118" spans="1:5" x14ac:dyDescent="0.35">
      <c r="A118" s="16">
        <v>5139</v>
      </c>
      <c r="B118" s="12" t="s">
        <v>113</v>
      </c>
      <c r="C118" s="13">
        <v>31908028.149999999</v>
      </c>
      <c r="D118" s="9">
        <f t="shared" si="16"/>
        <v>20.278798501187875</v>
      </c>
      <c r="E118" s="12"/>
    </row>
    <row r="119" spans="1:5" x14ac:dyDescent="0.35">
      <c r="A119" s="15">
        <v>5200</v>
      </c>
      <c r="B119" s="7" t="s">
        <v>114</v>
      </c>
      <c r="C119" s="8">
        <v>0</v>
      </c>
      <c r="D119" s="9"/>
      <c r="E119" s="12"/>
    </row>
    <row r="120" spans="1:5" x14ac:dyDescent="0.35">
      <c r="A120" s="15">
        <v>5210</v>
      </c>
      <c r="B120" s="7" t="s">
        <v>115</v>
      </c>
      <c r="C120" s="8">
        <v>0</v>
      </c>
      <c r="D120" s="9" t="str">
        <f t="shared" ref="D120:D122" si="17">IFERROR(C120/$C$124,"")</f>
        <v/>
      </c>
      <c r="E120" s="12"/>
    </row>
    <row r="121" spans="1:5" x14ac:dyDescent="0.35">
      <c r="A121" s="16">
        <v>5211</v>
      </c>
      <c r="B121" s="12" t="s">
        <v>116</v>
      </c>
      <c r="C121" s="13">
        <v>0</v>
      </c>
      <c r="D121" s="9" t="str">
        <f t="shared" si="17"/>
        <v/>
      </c>
      <c r="E121" s="12"/>
    </row>
    <row r="122" spans="1:5" x14ac:dyDescent="0.35">
      <c r="A122" s="16">
        <v>5212</v>
      </c>
      <c r="B122" s="12" t="s">
        <v>117</v>
      </c>
      <c r="C122" s="13">
        <v>0</v>
      </c>
      <c r="D122" s="9" t="str">
        <f t="shared" si="17"/>
        <v/>
      </c>
      <c r="E122" s="12"/>
    </row>
    <row r="123" spans="1:5" x14ac:dyDescent="0.35">
      <c r="A123" s="15">
        <v>5220</v>
      </c>
      <c r="B123" s="7" t="s">
        <v>118</v>
      </c>
      <c r="C123" s="8">
        <v>0</v>
      </c>
      <c r="D123" s="9" t="str">
        <f t="shared" ref="D123:D125" si="18">IFERROR(C123/$C$127,"")</f>
        <v/>
      </c>
      <c r="E123" s="12"/>
    </row>
    <row r="124" spans="1:5" x14ac:dyDescent="0.35">
      <c r="A124" s="16">
        <v>5221</v>
      </c>
      <c r="B124" s="12" t="s">
        <v>119</v>
      </c>
      <c r="C124" s="13">
        <v>0</v>
      </c>
      <c r="D124" s="9" t="str">
        <f t="shared" si="18"/>
        <v/>
      </c>
      <c r="E124" s="12"/>
    </row>
    <row r="125" spans="1:5" x14ac:dyDescent="0.35">
      <c r="A125" s="16">
        <v>5222</v>
      </c>
      <c r="B125" s="12" t="s">
        <v>120</v>
      </c>
      <c r="C125" s="13">
        <v>0</v>
      </c>
      <c r="D125" s="9" t="str">
        <f t="shared" si="18"/>
        <v/>
      </c>
      <c r="E125" s="12"/>
    </row>
    <row r="126" spans="1:5" x14ac:dyDescent="0.35">
      <c r="A126" s="15">
        <v>5230</v>
      </c>
      <c r="B126" s="7" t="s">
        <v>62</v>
      </c>
      <c r="C126" s="8">
        <v>0</v>
      </c>
      <c r="D126" s="9" t="str">
        <f t="shared" ref="D126:D128" si="19">IFERROR(C126/$C$130,"")</f>
        <v/>
      </c>
      <c r="E126" s="12"/>
    </row>
    <row r="127" spans="1:5" x14ac:dyDescent="0.35">
      <c r="A127" s="16">
        <v>5231</v>
      </c>
      <c r="B127" s="12" t="s">
        <v>121</v>
      </c>
      <c r="C127" s="13">
        <v>0</v>
      </c>
      <c r="D127" s="9" t="str">
        <f t="shared" si="19"/>
        <v/>
      </c>
      <c r="E127" s="12"/>
    </row>
    <row r="128" spans="1:5" x14ac:dyDescent="0.35">
      <c r="A128" s="16">
        <v>5232</v>
      </c>
      <c r="B128" s="12" t="s">
        <v>122</v>
      </c>
      <c r="C128" s="13">
        <v>0</v>
      </c>
      <c r="D128" s="9" t="str">
        <f t="shared" si="19"/>
        <v/>
      </c>
      <c r="E128" s="12"/>
    </row>
    <row r="129" spans="1:5" x14ac:dyDescent="0.35">
      <c r="A129" s="15">
        <v>5240</v>
      </c>
      <c r="B129" s="7" t="s">
        <v>123</v>
      </c>
      <c r="C129" s="8">
        <v>0</v>
      </c>
      <c r="D129" s="9" t="str">
        <f t="shared" ref="D129:D133" si="20">IFERROR(C129/$C$133,"")</f>
        <v/>
      </c>
      <c r="E129" s="12"/>
    </row>
    <row r="130" spans="1:5" x14ac:dyDescent="0.35">
      <c r="A130" s="16">
        <v>5241</v>
      </c>
      <c r="B130" s="12" t="s">
        <v>124</v>
      </c>
      <c r="C130" s="13">
        <v>0</v>
      </c>
      <c r="D130" s="9" t="str">
        <f t="shared" si="20"/>
        <v/>
      </c>
      <c r="E130" s="12"/>
    </row>
    <row r="131" spans="1:5" x14ac:dyDescent="0.35">
      <c r="A131" s="16">
        <v>5242</v>
      </c>
      <c r="B131" s="12" t="s">
        <v>125</v>
      </c>
      <c r="C131" s="13">
        <v>0</v>
      </c>
      <c r="D131" s="9" t="str">
        <f t="shared" si="20"/>
        <v/>
      </c>
      <c r="E131" s="12"/>
    </row>
    <row r="132" spans="1:5" x14ac:dyDescent="0.35">
      <c r="A132" s="16">
        <v>5243</v>
      </c>
      <c r="B132" s="12" t="s">
        <v>126</v>
      </c>
      <c r="C132" s="13">
        <v>0</v>
      </c>
      <c r="D132" s="9" t="str">
        <f t="shared" si="20"/>
        <v/>
      </c>
      <c r="E132" s="12"/>
    </row>
    <row r="133" spans="1:5" x14ac:dyDescent="0.35">
      <c r="A133" s="16">
        <v>5244</v>
      </c>
      <c r="B133" s="12" t="s">
        <v>127</v>
      </c>
      <c r="C133" s="13">
        <v>0</v>
      </c>
      <c r="D133" s="9" t="str">
        <f t="shared" si="20"/>
        <v/>
      </c>
      <c r="E133" s="12"/>
    </row>
    <row r="134" spans="1:5" x14ac:dyDescent="0.35">
      <c r="A134" s="15">
        <v>5250</v>
      </c>
      <c r="B134" s="7" t="s">
        <v>63</v>
      </c>
      <c r="C134" s="8">
        <v>0</v>
      </c>
      <c r="D134" s="9" t="str">
        <f t="shared" ref="D134:D137" si="21">IFERROR(C134/$C$138,"")</f>
        <v/>
      </c>
      <c r="E134" s="12"/>
    </row>
    <row r="135" spans="1:5" x14ac:dyDescent="0.35">
      <c r="A135" s="16">
        <v>5251</v>
      </c>
      <c r="B135" s="12" t="s">
        <v>128</v>
      </c>
      <c r="C135" s="13">
        <v>0</v>
      </c>
      <c r="D135" s="9" t="str">
        <f t="shared" si="21"/>
        <v/>
      </c>
      <c r="E135" s="12"/>
    </row>
    <row r="136" spans="1:5" x14ac:dyDescent="0.35">
      <c r="A136" s="16">
        <v>5252</v>
      </c>
      <c r="B136" s="12" t="s">
        <v>129</v>
      </c>
      <c r="C136" s="13">
        <v>0</v>
      </c>
      <c r="D136" s="9" t="str">
        <f t="shared" si="21"/>
        <v/>
      </c>
      <c r="E136" s="12"/>
    </row>
    <row r="137" spans="1:5" x14ac:dyDescent="0.35">
      <c r="A137" s="16">
        <v>5259</v>
      </c>
      <c r="B137" s="12" t="s">
        <v>130</v>
      </c>
      <c r="C137" s="13">
        <v>0</v>
      </c>
      <c r="D137" s="9" t="str">
        <f t="shared" si="21"/>
        <v/>
      </c>
      <c r="E137" s="12"/>
    </row>
    <row r="138" spans="1:5" x14ac:dyDescent="0.35">
      <c r="A138" s="15">
        <v>5260</v>
      </c>
      <c r="B138" s="7" t="s">
        <v>131</v>
      </c>
      <c r="C138" s="8">
        <v>0</v>
      </c>
      <c r="D138" s="9" t="str">
        <f t="shared" ref="D138:D140" si="22">IFERROR(C138/$C$142,"")</f>
        <v/>
      </c>
      <c r="E138" s="12"/>
    </row>
    <row r="139" spans="1:5" x14ac:dyDescent="0.35">
      <c r="A139" s="16">
        <v>5261</v>
      </c>
      <c r="B139" s="12" t="s">
        <v>132</v>
      </c>
      <c r="C139" s="13">
        <v>0</v>
      </c>
      <c r="D139" s="9" t="str">
        <f t="shared" si="22"/>
        <v/>
      </c>
      <c r="E139" s="12"/>
    </row>
    <row r="140" spans="1:5" x14ac:dyDescent="0.35">
      <c r="A140" s="16">
        <v>5262</v>
      </c>
      <c r="B140" s="12" t="s">
        <v>133</v>
      </c>
      <c r="C140" s="13">
        <v>0</v>
      </c>
      <c r="D140" s="9" t="str">
        <f t="shared" si="22"/>
        <v/>
      </c>
      <c r="E140" s="12"/>
    </row>
    <row r="141" spans="1:5" x14ac:dyDescent="0.35">
      <c r="A141" s="15">
        <v>5270</v>
      </c>
      <c r="B141" s="7" t="s">
        <v>134</v>
      </c>
      <c r="C141" s="8">
        <v>0</v>
      </c>
      <c r="D141" s="9" t="str">
        <f t="shared" ref="D141:D142" si="23">IFERROR(C141/$C$145,"")</f>
        <v/>
      </c>
      <c r="E141" s="12"/>
    </row>
    <row r="142" spans="1:5" x14ac:dyDescent="0.35">
      <c r="A142" s="16">
        <v>5271</v>
      </c>
      <c r="B142" s="12" t="s">
        <v>135</v>
      </c>
      <c r="C142" s="13">
        <v>0</v>
      </c>
      <c r="D142" s="9" t="str">
        <f t="shared" si="23"/>
        <v/>
      </c>
      <c r="E142" s="12"/>
    </row>
    <row r="143" spans="1:5" x14ac:dyDescent="0.35">
      <c r="A143" s="15">
        <v>5280</v>
      </c>
      <c r="B143" s="7" t="s">
        <v>136</v>
      </c>
      <c r="C143" s="8">
        <v>0</v>
      </c>
      <c r="D143" s="9" t="str">
        <f t="shared" ref="D143:D148" si="24">IFERROR(C143/$C$147,"")</f>
        <v/>
      </c>
      <c r="E143" s="12"/>
    </row>
    <row r="144" spans="1:5" x14ac:dyDescent="0.35">
      <c r="A144" s="16">
        <v>5281</v>
      </c>
      <c r="B144" s="12" t="s">
        <v>137</v>
      </c>
      <c r="C144" s="13">
        <v>0</v>
      </c>
      <c r="D144" s="9" t="str">
        <f t="shared" si="24"/>
        <v/>
      </c>
      <c r="E144" s="12"/>
    </row>
    <row r="145" spans="1:5" x14ac:dyDescent="0.35">
      <c r="A145" s="16">
        <v>5282</v>
      </c>
      <c r="B145" s="12" t="s">
        <v>138</v>
      </c>
      <c r="C145" s="13">
        <v>0</v>
      </c>
      <c r="D145" s="9" t="str">
        <f t="shared" si="24"/>
        <v/>
      </c>
      <c r="E145" s="12"/>
    </row>
    <row r="146" spans="1:5" x14ac:dyDescent="0.35">
      <c r="A146" s="16">
        <v>5283</v>
      </c>
      <c r="B146" s="12" t="s">
        <v>139</v>
      </c>
      <c r="C146" s="13">
        <v>0</v>
      </c>
      <c r="D146" s="9" t="str">
        <f t="shared" si="24"/>
        <v/>
      </c>
      <c r="E146" s="12"/>
    </row>
    <row r="147" spans="1:5" x14ac:dyDescent="0.35">
      <c r="A147" s="16">
        <v>5284</v>
      </c>
      <c r="B147" s="12" t="s">
        <v>140</v>
      </c>
      <c r="C147" s="13">
        <v>0</v>
      </c>
      <c r="D147" s="9" t="str">
        <f t="shared" si="24"/>
        <v/>
      </c>
      <c r="E147" s="12"/>
    </row>
    <row r="148" spans="1:5" x14ac:dyDescent="0.35">
      <c r="A148" s="16">
        <v>5285</v>
      </c>
      <c r="B148" s="12" t="s">
        <v>141</v>
      </c>
      <c r="C148" s="13">
        <v>0</v>
      </c>
      <c r="D148" s="9" t="str">
        <f t="shared" si="24"/>
        <v/>
      </c>
      <c r="E148" s="12"/>
    </row>
    <row r="149" spans="1:5" x14ac:dyDescent="0.35">
      <c r="A149" s="15">
        <v>5290</v>
      </c>
      <c r="B149" s="7" t="s">
        <v>142</v>
      </c>
      <c r="C149" s="8">
        <v>0</v>
      </c>
      <c r="D149" s="9" t="str">
        <f t="shared" ref="D149:D151" si="25">IFERROR(C149/$C$153,"")</f>
        <v/>
      </c>
      <c r="E149" s="12"/>
    </row>
    <row r="150" spans="1:5" x14ac:dyDescent="0.35">
      <c r="A150" s="16">
        <v>5291</v>
      </c>
      <c r="B150" s="12" t="s">
        <v>143</v>
      </c>
      <c r="C150" s="13">
        <v>0</v>
      </c>
      <c r="D150" s="9" t="str">
        <f t="shared" si="25"/>
        <v/>
      </c>
      <c r="E150" s="12"/>
    </row>
    <row r="151" spans="1:5" x14ac:dyDescent="0.35">
      <c r="A151" s="16">
        <v>5292</v>
      </c>
      <c r="B151" s="12" t="s">
        <v>144</v>
      </c>
      <c r="C151" s="13">
        <v>0</v>
      </c>
      <c r="D151" s="9" t="str">
        <f t="shared" si="25"/>
        <v/>
      </c>
      <c r="E151" s="12"/>
    </row>
    <row r="152" spans="1:5" x14ac:dyDescent="0.35">
      <c r="A152" s="15">
        <v>5300</v>
      </c>
      <c r="B152" s="7" t="s">
        <v>145</v>
      </c>
      <c r="C152" s="8">
        <v>0</v>
      </c>
      <c r="D152" s="9"/>
      <c r="E152" s="12"/>
    </row>
    <row r="153" spans="1:5" x14ac:dyDescent="0.35">
      <c r="A153" s="15">
        <v>5310</v>
      </c>
      <c r="B153" s="7" t="s">
        <v>55</v>
      </c>
      <c r="C153" s="8">
        <v>0</v>
      </c>
      <c r="D153" s="9" t="str">
        <f t="shared" ref="D153:D155" si="26">IFERROR(C153/$C$157,"")</f>
        <v/>
      </c>
      <c r="E153" s="12"/>
    </row>
    <row r="154" spans="1:5" x14ac:dyDescent="0.35">
      <c r="A154" s="16">
        <v>5311</v>
      </c>
      <c r="B154" s="12" t="s">
        <v>146</v>
      </c>
      <c r="C154" s="13">
        <v>0</v>
      </c>
      <c r="D154" s="9" t="str">
        <f t="shared" si="26"/>
        <v/>
      </c>
      <c r="E154" s="12"/>
    </row>
    <row r="155" spans="1:5" x14ac:dyDescent="0.35">
      <c r="A155" s="16">
        <v>5312</v>
      </c>
      <c r="B155" s="12" t="s">
        <v>147</v>
      </c>
      <c r="C155" s="13">
        <v>0</v>
      </c>
      <c r="D155" s="9" t="str">
        <f t="shared" si="26"/>
        <v/>
      </c>
      <c r="E155" s="12"/>
    </row>
    <row r="156" spans="1:5" x14ac:dyDescent="0.35">
      <c r="A156" s="15">
        <v>5320</v>
      </c>
      <c r="B156" s="7" t="s">
        <v>56</v>
      </c>
      <c r="C156" s="8">
        <v>0</v>
      </c>
      <c r="D156" s="9" t="str">
        <f t="shared" ref="D156:D158" si="27">IFERROR(C156/$C$160,"")</f>
        <v/>
      </c>
      <c r="E156" s="12"/>
    </row>
    <row r="157" spans="1:5" x14ac:dyDescent="0.35">
      <c r="A157" s="16">
        <v>5321</v>
      </c>
      <c r="B157" s="12" t="s">
        <v>148</v>
      </c>
      <c r="C157" s="13">
        <v>0</v>
      </c>
      <c r="D157" s="9" t="str">
        <f t="shared" si="27"/>
        <v/>
      </c>
      <c r="E157" s="12"/>
    </row>
    <row r="158" spans="1:5" x14ac:dyDescent="0.35">
      <c r="A158" s="16">
        <v>5322</v>
      </c>
      <c r="B158" s="12" t="s">
        <v>149</v>
      </c>
      <c r="C158" s="13">
        <v>0</v>
      </c>
      <c r="D158" s="9" t="str">
        <f t="shared" si="27"/>
        <v/>
      </c>
      <c r="E158" s="12"/>
    </row>
    <row r="159" spans="1:5" x14ac:dyDescent="0.35">
      <c r="A159" s="15">
        <v>5330</v>
      </c>
      <c r="B159" s="7" t="s">
        <v>57</v>
      </c>
      <c r="C159" s="8">
        <v>0</v>
      </c>
      <c r="D159" s="9" t="str">
        <f t="shared" ref="D159:D161" si="28">IFERROR(C159/$C$163,"")</f>
        <v/>
      </c>
      <c r="E159" s="12"/>
    </row>
    <row r="160" spans="1:5" x14ac:dyDescent="0.35">
      <c r="A160" s="16">
        <v>5331</v>
      </c>
      <c r="B160" s="12" t="s">
        <v>150</v>
      </c>
      <c r="C160" s="13">
        <v>0</v>
      </c>
      <c r="D160" s="9" t="str">
        <f t="shared" si="28"/>
        <v/>
      </c>
      <c r="E160" s="12"/>
    </row>
    <row r="161" spans="1:5" x14ac:dyDescent="0.35">
      <c r="A161" s="16">
        <v>5332</v>
      </c>
      <c r="B161" s="12" t="s">
        <v>151</v>
      </c>
      <c r="C161" s="13">
        <v>0</v>
      </c>
      <c r="D161" s="9" t="str">
        <f t="shared" si="28"/>
        <v/>
      </c>
      <c r="E161" s="12"/>
    </row>
    <row r="162" spans="1:5" x14ac:dyDescent="0.35">
      <c r="A162" s="15">
        <v>5400</v>
      </c>
      <c r="B162" s="7" t="s">
        <v>152</v>
      </c>
      <c r="C162" s="8">
        <v>0</v>
      </c>
      <c r="D162" s="9"/>
      <c r="E162" s="12"/>
    </row>
    <row r="163" spans="1:5" x14ac:dyDescent="0.35">
      <c r="A163" s="15">
        <v>5410</v>
      </c>
      <c r="B163" s="7" t="s">
        <v>153</v>
      </c>
      <c r="C163" s="8">
        <v>0</v>
      </c>
      <c r="D163" s="9" t="str">
        <f t="shared" ref="D163:D165" si="29">IFERROR(C163/$C$167,"")</f>
        <v/>
      </c>
      <c r="E163" s="12"/>
    </row>
    <row r="164" spans="1:5" x14ac:dyDescent="0.35">
      <c r="A164" s="16">
        <v>5411</v>
      </c>
      <c r="B164" s="12" t="s">
        <v>154</v>
      </c>
      <c r="C164" s="13">
        <v>0</v>
      </c>
      <c r="D164" s="9" t="str">
        <f t="shared" si="29"/>
        <v/>
      </c>
      <c r="E164" s="12"/>
    </row>
    <row r="165" spans="1:5" x14ac:dyDescent="0.35">
      <c r="A165" s="16">
        <v>5412</v>
      </c>
      <c r="B165" s="12" t="s">
        <v>155</v>
      </c>
      <c r="C165" s="13">
        <v>0</v>
      </c>
      <c r="D165" s="9" t="str">
        <f t="shared" si="29"/>
        <v/>
      </c>
      <c r="E165" s="12"/>
    </row>
    <row r="166" spans="1:5" x14ac:dyDescent="0.35">
      <c r="A166" s="15">
        <v>5420</v>
      </c>
      <c r="B166" s="7" t="s">
        <v>156</v>
      </c>
      <c r="C166" s="8">
        <v>0</v>
      </c>
      <c r="D166" s="9" t="str">
        <f t="shared" ref="D166:D168" si="30">IFERROR(C166/$C$170,"")</f>
        <v/>
      </c>
      <c r="E166" s="12"/>
    </row>
    <row r="167" spans="1:5" x14ac:dyDescent="0.35">
      <c r="A167" s="16">
        <v>5421</v>
      </c>
      <c r="B167" s="12" t="s">
        <v>157</v>
      </c>
      <c r="C167" s="13">
        <v>0</v>
      </c>
      <c r="D167" s="9" t="str">
        <f t="shared" si="30"/>
        <v/>
      </c>
      <c r="E167" s="12"/>
    </row>
    <row r="168" spans="1:5" x14ac:dyDescent="0.35">
      <c r="A168" s="16">
        <v>5422</v>
      </c>
      <c r="B168" s="12" t="s">
        <v>158</v>
      </c>
      <c r="C168" s="13">
        <v>0</v>
      </c>
      <c r="D168" s="9" t="str">
        <f t="shared" si="30"/>
        <v/>
      </c>
      <c r="E168" s="12"/>
    </row>
    <row r="169" spans="1:5" x14ac:dyDescent="0.35">
      <c r="A169" s="15">
        <v>5430</v>
      </c>
      <c r="B169" s="7" t="s">
        <v>159</v>
      </c>
      <c r="C169" s="8">
        <v>0</v>
      </c>
      <c r="D169" s="9" t="str">
        <f t="shared" ref="D169:D171" si="31">IFERROR(C169/$C$173,"")</f>
        <v/>
      </c>
      <c r="E169" s="12"/>
    </row>
    <row r="170" spans="1:5" x14ac:dyDescent="0.35">
      <c r="A170" s="16">
        <v>5431</v>
      </c>
      <c r="B170" s="12" t="s">
        <v>160</v>
      </c>
      <c r="C170" s="13">
        <v>0</v>
      </c>
      <c r="D170" s="9" t="str">
        <f t="shared" si="31"/>
        <v/>
      </c>
      <c r="E170" s="12"/>
    </row>
    <row r="171" spans="1:5" x14ac:dyDescent="0.35">
      <c r="A171" s="16">
        <v>5432</v>
      </c>
      <c r="B171" s="12" t="s">
        <v>161</v>
      </c>
      <c r="C171" s="13">
        <v>0</v>
      </c>
      <c r="D171" s="9" t="str">
        <f t="shared" si="31"/>
        <v/>
      </c>
      <c r="E171" s="12"/>
    </row>
    <row r="172" spans="1:5" x14ac:dyDescent="0.35">
      <c r="A172" s="15">
        <v>5440</v>
      </c>
      <c r="B172" s="7" t="s">
        <v>162</v>
      </c>
      <c r="C172" s="8">
        <v>0</v>
      </c>
      <c r="D172" s="9" t="str">
        <f t="shared" ref="D172:D173" si="32">IFERROR(C172/$C$176,"")</f>
        <v/>
      </c>
      <c r="E172" s="12"/>
    </row>
    <row r="173" spans="1:5" x14ac:dyDescent="0.35">
      <c r="A173" s="16">
        <v>5441</v>
      </c>
      <c r="B173" s="12" t="s">
        <v>162</v>
      </c>
      <c r="C173" s="13">
        <v>0</v>
      </c>
      <c r="D173" s="9" t="str">
        <f t="shared" si="32"/>
        <v/>
      </c>
      <c r="E173" s="12"/>
    </row>
    <row r="174" spans="1:5" x14ac:dyDescent="0.35">
      <c r="A174" s="15">
        <v>5450</v>
      </c>
      <c r="B174" s="7" t="s">
        <v>163</v>
      </c>
      <c r="C174" s="8">
        <v>0</v>
      </c>
      <c r="D174" s="9">
        <f t="shared" ref="D174:D176" si="33">IFERROR(C174/$C$178,"")</f>
        <v>0</v>
      </c>
      <c r="E174" s="12"/>
    </row>
    <row r="175" spans="1:5" x14ac:dyDescent="0.35">
      <c r="A175" s="16">
        <v>5451</v>
      </c>
      <c r="B175" s="12" t="s">
        <v>164</v>
      </c>
      <c r="C175" s="13">
        <v>0</v>
      </c>
      <c r="D175" s="9">
        <f t="shared" si="33"/>
        <v>0</v>
      </c>
      <c r="E175" s="12"/>
    </row>
    <row r="176" spans="1:5" x14ac:dyDescent="0.35">
      <c r="A176" s="16">
        <v>5452</v>
      </c>
      <c r="B176" s="12" t="s">
        <v>165</v>
      </c>
      <c r="C176" s="13">
        <v>0</v>
      </c>
      <c r="D176" s="9">
        <f t="shared" si="33"/>
        <v>0</v>
      </c>
      <c r="E176" s="12"/>
    </row>
    <row r="177" spans="1:5" x14ac:dyDescent="0.35">
      <c r="A177" s="15">
        <v>5500</v>
      </c>
      <c r="B177" s="7" t="s">
        <v>166</v>
      </c>
      <c r="C177" s="8">
        <v>156267636.14000002</v>
      </c>
      <c r="D177" s="9"/>
      <c r="E177" s="12"/>
    </row>
    <row r="178" spans="1:5" x14ac:dyDescent="0.35">
      <c r="A178" s="15">
        <v>5510</v>
      </c>
      <c r="B178" s="7" t="s">
        <v>167</v>
      </c>
      <c r="C178" s="8">
        <v>28385145.180000003</v>
      </c>
      <c r="D178" s="9">
        <f t="shared" ref="D178:D186" si="34">IFERROR(C178/$C$182,"")</f>
        <v>10.470258987696644</v>
      </c>
      <c r="E178" s="12"/>
    </row>
    <row r="179" spans="1:5" x14ac:dyDescent="0.35">
      <c r="A179" s="16">
        <v>5511</v>
      </c>
      <c r="B179" s="12" t="s">
        <v>168</v>
      </c>
      <c r="C179" s="13">
        <v>6144300</v>
      </c>
      <c r="D179" s="9">
        <f t="shared" si="34"/>
        <v>2.2664112475081759</v>
      </c>
      <c r="E179" s="12"/>
    </row>
    <row r="180" spans="1:5" x14ac:dyDescent="0.35">
      <c r="A180" s="16">
        <v>5512</v>
      </c>
      <c r="B180" s="12" t="s">
        <v>169</v>
      </c>
      <c r="C180" s="13">
        <v>0</v>
      </c>
      <c r="D180" s="9">
        <f t="shared" si="34"/>
        <v>0</v>
      </c>
      <c r="E180" s="12"/>
    </row>
    <row r="181" spans="1:5" x14ac:dyDescent="0.35">
      <c r="A181" s="16">
        <v>5513</v>
      </c>
      <c r="B181" s="12" t="s">
        <v>170</v>
      </c>
      <c r="C181" s="13">
        <v>11708869.98</v>
      </c>
      <c r="D181" s="9">
        <f t="shared" si="34"/>
        <v>4.3189809446613658</v>
      </c>
      <c r="E181" s="12"/>
    </row>
    <row r="182" spans="1:5" x14ac:dyDescent="0.35">
      <c r="A182" s="16">
        <v>5514</v>
      </c>
      <c r="B182" s="12" t="s">
        <v>171</v>
      </c>
      <c r="C182" s="13">
        <v>2711026.08</v>
      </c>
      <c r="D182" s="9">
        <f t="shared" si="34"/>
        <v>1</v>
      </c>
      <c r="E182" s="12"/>
    </row>
    <row r="183" spans="1:5" x14ac:dyDescent="0.35">
      <c r="A183" s="16">
        <v>5515</v>
      </c>
      <c r="B183" s="12" t="s">
        <v>172</v>
      </c>
      <c r="C183" s="13">
        <v>5998015.2400000002</v>
      </c>
      <c r="D183" s="9">
        <f t="shared" si="34"/>
        <v>2.2124520616931873</v>
      </c>
      <c r="E183" s="12"/>
    </row>
    <row r="184" spans="1:5" x14ac:dyDescent="0.35">
      <c r="A184" s="16">
        <v>5516</v>
      </c>
      <c r="B184" s="12" t="s">
        <v>173</v>
      </c>
      <c r="C184" s="13">
        <v>0</v>
      </c>
      <c r="D184" s="9">
        <f t="shared" si="34"/>
        <v>0</v>
      </c>
      <c r="E184" s="12"/>
    </row>
    <row r="185" spans="1:5" x14ac:dyDescent="0.35">
      <c r="A185" s="16">
        <v>5517</v>
      </c>
      <c r="B185" s="12" t="s">
        <v>174</v>
      </c>
      <c r="C185" s="13">
        <v>1807440</v>
      </c>
      <c r="D185" s="9">
        <f t="shared" si="34"/>
        <v>0.6666995988470904</v>
      </c>
      <c r="E185" s="12"/>
    </row>
    <row r="186" spans="1:5" x14ac:dyDescent="0.35">
      <c r="A186" s="16">
        <v>5518</v>
      </c>
      <c r="B186" s="12" t="s">
        <v>175</v>
      </c>
      <c r="C186" s="13">
        <v>15493.88</v>
      </c>
      <c r="D186" s="9">
        <f t="shared" si="34"/>
        <v>5.7151349868238815E-3</v>
      </c>
      <c r="E186" s="12"/>
    </row>
    <row r="187" spans="1:5" x14ac:dyDescent="0.35">
      <c r="A187" s="15">
        <v>5520</v>
      </c>
      <c r="B187" s="7" t="s">
        <v>176</v>
      </c>
      <c r="C187" s="8">
        <v>0</v>
      </c>
      <c r="D187" s="9">
        <f t="shared" ref="D187:D189" si="35">IFERROR(C187/$C$191,"")</f>
        <v>0</v>
      </c>
      <c r="E187" s="12"/>
    </row>
    <row r="188" spans="1:5" x14ac:dyDescent="0.35">
      <c r="A188" s="16">
        <v>5521</v>
      </c>
      <c r="B188" s="12" t="s">
        <v>177</v>
      </c>
      <c r="C188" s="13">
        <v>0</v>
      </c>
      <c r="D188" s="9">
        <f t="shared" si="35"/>
        <v>0</v>
      </c>
      <c r="E188" s="12"/>
    </row>
    <row r="189" spans="1:5" x14ac:dyDescent="0.35">
      <c r="A189" s="16">
        <v>5522</v>
      </c>
      <c r="B189" s="12" t="s">
        <v>178</v>
      </c>
      <c r="C189" s="13">
        <v>0</v>
      </c>
      <c r="D189" s="9">
        <f t="shared" si="35"/>
        <v>0</v>
      </c>
      <c r="E189" s="12"/>
    </row>
    <row r="190" spans="1:5" x14ac:dyDescent="0.35">
      <c r="A190" s="15">
        <v>5530</v>
      </c>
      <c r="B190" s="7" t="s">
        <v>179</v>
      </c>
      <c r="C190" s="8">
        <v>123099849.94</v>
      </c>
      <c r="D190" s="9" t="str">
        <f t="shared" ref="D190:D195" si="36">IFERROR(C190/$C$194,"")</f>
        <v/>
      </c>
      <c r="E190" s="12"/>
    </row>
    <row r="191" spans="1:5" x14ac:dyDescent="0.35">
      <c r="A191" s="16">
        <v>5531</v>
      </c>
      <c r="B191" s="12" t="s">
        <v>180</v>
      </c>
      <c r="C191" s="13">
        <v>123099849.94</v>
      </c>
      <c r="D191" s="9" t="str">
        <f t="shared" si="36"/>
        <v/>
      </c>
      <c r="E191" s="12"/>
    </row>
    <row r="192" spans="1:5" x14ac:dyDescent="0.35">
      <c r="A192" s="16">
        <v>5532</v>
      </c>
      <c r="B192" s="12" t="s">
        <v>181</v>
      </c>
      <c r="C192" s="13">
        <v>0</v>
      </c>
      <c r="D192" s="9" t="str">
        <f t="shared" si="36"/>
        <v/>
      </c>
      <c r="E192" s="12"/>
    </row>
    <row r="193" spans="1:5" x14ac:dyDescent="0.35">
      <c r="A193" s="16">
        <v>5533</v>
      </c>
      <c r="B193" s="12" t="s">
        <v>182</v>
      </c>
      <c r="C193" s="13">
        <v>0</v>
      </c>
      <c r="D193" s="9" t="str">
        <f t="shared" si="36"/>
        <v/>
      </c>
      <c r="E193" s="12"/>
    </row>
    <row r="194" spans="1:5" x14ac:dyDescent="0.35">
      <c r="A194" s="16">
        <v>5534</v>
      </c>
      <c r="B194" s="12" t="s">
        <v>183</v>
      </c>
      <c r="C194" s="13">
        <v>0</v>
      </c>
      <c r="D194" s="9" t="str">
        <f t="shared" si="36"/>
        <v/>
      </c>
      <c r="E194" s="12"/>
    </row>
    <row r="195" spans="1:5" x14ac:dyDescent="0.35">
      <c r="A195" s="16">
        <v>5535</v>
      </c>
      <c r="B195" s="12" t="s">
        <v>184</v>
      </c>
      <c r="C195" s="13">
        <v>0</v>
      </c>
      <c r="D195" s="9" t="str">
        <f t="shared" si="36"/>
        <v/>
      </c>
      <c r="E195" s="12"/>
    </row>
    <row r="196" spans="1:5" x14ac:dyDescent="0.35">
      <c r="A196" s="15">
        <v>5590</v>
      </c>
      <c r="B196" s="7" t="s">
        <v>185</v>
      </c>
      <c r="C196" s="8">
        <v>4782641.0200000005</v>
      </c>
      <c r="D196" s="9">
        <f t="shared" ref="D196:D205" si="37">IFERROR(C196/$C$200,"")</f>
        <v>1.2422022633382526</v>
      </c>
      <c r="E196" s="12"/>
    </row>
    <row r="197" spans="1:5" x14ac:dyDescent="0.35">
      <c r="A197" s="16">
        <v>5591</v>
      </c>
      <c r="B197" s="12" t="s">
        <v>186</v>
      </c>
      <c r="C197" s="13">
        <v>0</v>
      </c>
      <c r="D197" s="9">
        <f t="shared" si="37"/>
        <v>0</v>
      </c>
      <c r="E197" s="12"/>
    </row>
    <row r="198" spans="1:5" x14ac:dyDescent="0.35">
      <c r="A198" s="16">
        <v>5592</v>
      </c>
      <c r="B198" s="12" t="s">
        <v>187</v>
      </c>
      <c r="C198" s="13">
        <v>0</v>
      </c>
      <c r="D198" s="9">
        <f t="shared" si="37"/>
        <v>0</v>
      </c>
      <c r="E198" s="12"/>
    </row>
    <row r="199" spans="1:5" x14ac:dyDescent="0.35">
      <c r="A199" s="16">
        <v>5593</v>
      </c>
      <c r="B199" s="12" t="s">
        <v>188</v>
      </c>
      <c r="C199" s="13">
        <v>157.52000000000001</v>
      </c>
      <c r="D199" s="9">
        <f t="shared" si="37"/>
        <v>4.09128972261944E-5</v>
      </c>
      <c r="E199" s="12"/>
    </row>
    <row r="200" spans="1:5" x14ac:dyDescent="0.35">
      <c r="A200" s="16">
        <v>5594</v>
      </c>
      <c r="B200" s="12" t="s">
        <v>189</v>
      </c>
      <c r="C200" s="13">
        <v>3850130.66</v>
      </c>
      <c r="D200" s="9">
        <f t="shared" si="37"/>
        <v>1</v>
      </c>
      <c r="E200" s="12"/>
    </row>
    <row r="201" spans="1:5" x14ac:dyDescent="0.35">
      <c r="A201" s="16">
        <v>5595</v>
      </c>
      <c r="B201" s="12" t="s">
        <v>190</v>
      </c>
      <c r="C201" s="13">
        <v>0</v>
      </c>
      <c r="D201" s="9">
        <f t="shared" si="37"/>
        <v>0</v>
      </c>
      <c r="E201" s="12"/>
    </row>
    <row r="202" spans="1:5" x14ac:dyDescent="0.35">
      <c r="A202" s="16">
        <v>5596</v>
      </c>
      <c r="B202" s="12" t="s">
        <v>81</v>
      </c>
      <c r="C202" s="13">
        <v>0</v>
      </c>
      <c r="D202" s="9">
        <f t="shared" si="37"/>
        <v>0</v>
      </c>
      <c r="E202" s="12"/>
    </row>
    <row r="203" spans="1:5" x14ac:dyDescent="0.35">
      <c r="A203" s="16">
        <v>5597</v>
      </c>
      <c r="B203" s="12" t="s">
        <v>191</v>
      </c>
      <c r="C203" s="13">
        <v>0</v>
      </c>
      <c r="D203" s="9">
        <f t="shared" si="37"/>
        <v>0</v>
      </c>
      <c r="E203" s="12"/>
    </row>
    <row r="204" spans="1:5" x14ac:dyDescent="0.35">
      <c r="A204" s="16">
        <v>5598</v>
      </c>
      <c r="B204" s="12" t="s">
        <v>192</v>
      </c>
      <c r="C204" s="13">
        <v>0</v>
      </c>
      <c r="D204" s="9">
        <f t="shared" si="37"/>
        <v>0</v>
      </c>
      <c r="E204" s="12"/>
    </row>
    <row r="205" spans="1:5" x14ac:dyDescent="0.35">
      <c r="A205" s="16">
        <v>5599</v>
      </c>
      <c r="B205" s="12" t="s">
        <v>193</v>
      </c>
      <c r="C205" s="13">
        <v>932352.84</v>
      </c>
      <c r="D205" s="9">
        <f t="shared" si="37"/>
        <v>0.24216135044102632</v>
      </c>
      <c r="E205" s="12"/>
    </row>
    <row r="206" spans="1:5" x14ac:dyDescent="0.35">
      <c r="A206" s="15">
        <v>5600</v>
      </c>
      <c r="B206" s="7" t="s">
        <v>194</v>
      </c>
      <c r="C206" s="8">
        <v>0</v>
      </c>
      <c r="D206" s="9"/>
      <c r="E206" s="12"/>
    </row>
    <row r="207" spans="1:5" x14ac:dyDescent="0.35">
      <c r="A207" s="15">
        <v>5610</v>
      </c>
      <c r="B207" s="7" t="s">
        <v>195</v>
      </c>
      <c r="C207" s="8">
        <v>0</v>
      </c>
      <c r="D207" s="9" t="str">
        <f t="shared" ref="D207:D208" si="38">IFERROR(C207/$C$211,"")</f>
        <v/>
      </c>
      <c r="E207" s="12"/>
    </row>
    <row r="208" spans="1:5" x14ac:dyDescent="0.35">
      <c r="A208" s="16">
        <v>5611</v>
      </c>
      <c r="B208" s="12" t="s">
        <v>196</v>
      </c>
      <c r="C208" s="13">
        <v>0</v>
      </c>
      <c r="D208" s="9" t="str">
        <f t="shared" si="38"/>
        <v/>
      </c>
      <c r="E208" s="12"/>
    </row>
    <row r="211" spans="1:8" x14ac:dyDescent="0.35">
      <c r="A211" s="1" t="s">
        <v>197</v>
      </c>
      <c r="B211" s="1"/>
      <c r="C211" s="1"/>
      <c r="D211" s="1"/>
      <c r="E211" s="1"/>
      <c r="F211" s="1"/>
      <c r="G211" s="1"/>
      <c r="H211" s="1"/>
    </row>
    <row r="212" spans="1:8" x14ac:dyDescent="0.35">
      <c r="A212" s="3" t="s">
        <v>1</v>
      </c>
      <c r="B212" s="3" t="s">
        <v>2</v>
      </c>
      <c r="C212" s="3" t="s">
        <v>3</v>
      </c>
      <c r="D212" s="3" t="s">
        <v>198</v>
      </c>
      <c r="E212" s="3"/>
      <c r="F212" s="3"/>
      <c r="G212" s="3"/>
      <c r="H212" s="3"/>
    </row>
    <row r="213" spans="1:8" x14ac:dyDescent="0.35">
      <c r="A213" s="18">
        <v>1114</v>
      </c>
      <c r="B213" s="10" t="s">
        <v>199</v>
      </c>
      <c r="C213" s="19">
        <v>110103783.11</v>
      </c>
      <c r="D213" s="10" t="s">
        <v>200</v>
      </c>
      <c r="E213" s="10"/>
      <c r="F213" s="10"/>
      <c r="G213" s="10"/>
      <c r="H213" s="10"/>
    </row>
    <row r="214" spans="1:8" x14ac:dyDescent="0.35">
      <c r="A214" s="18">
        <v>1115</v>
      </c>
      <c r="B214" s="10" t="s">
        <v>201</v>
      </c>
      <c r="C214" s="19">
        <v>0</v>
      </c>
      <c r="D214" s="10"/>
      <c r="E214" s="10"/>
      <c r="F214" s="10"/>
      <c r="G214" s="10"/>
      <c r="H214" s="10"/>
    </row>
    <row r="215" spans="1:8" x14ac:dyDescent="0.35">
      <c r="A215" s="18">
        <v>1121</v>
      </c>
      <c r="B215" s="10" t="s">
        <v>202</v>
      </c>
      <c r="C215" s="19">
        <v>0</v>
      </c>
      <c r="D215" s="10"/>
      <c r="E215" s="10"/>
      <c r="F215" s="10"/>
      <c r="G215" s="10"/>
      <c r="H215" s="10"/>
    </row>
    <row r="216" spans="1:8" x14ac:dyDescent="0.35">
      <c r="A216" s="10"/>
      <c r="B216" s="10"/>
      <c r="C216" s="10"/>
      <c r="D216" s="10"/>
      <c r="E216" s="10"/>
      <c r="F216" s="10"/>
      <c r="G216" s="10"/>
      <c r="H216" s="10"/>
    </row>
    <row r="217" spans="1:8" x14ac:dyDescent="0.35">
      <c r="A217" s="1" t="s">
        <v>203</v>
      </c>
      <c r="B217" s="1"/>
      <c r="C217" s="1"/>
      <c r="D217" s="1"/>
      <c r="E217" s="1"/>
      <c r="F217" s="1"/>
      <c r="G217" s="1"/>
      <c r="H217" s="1"/>
    </row>
    <row r="218" spans="1:8" ht="22" x14ac:dyDescent="0.35">
      <c r="A218" s="3" t="s">
        <v>1</v>
      </c>
      <c r="B218" s="3" t="s">
        <v>2</v>
      </c>
      <c r="C218" s="3" t="s">
        <v>3</v>
      </c>
      <c r="D218" s="4">
        <v>2023</v>
      </c>
      <c r="E218" s="4">
        <f t="shared" ref="E218:G218" si="39">D218-1</f>
        <v>2022</v>
      </c>
      <c r="F218" s="4">
        <f t="shared" si="39"/>
        <v>2021</v>
      </c>
      <c r="G218" s="4">
        <f t="shared" si="39"/>
        <v>2020</v>
      </c>
      <c r="H218" s="20" t="s">
        <v>204</v>
      </c>
    </row>
    <row r="219" spans="1:8" x14ac:dyDescent="0.35">
      <c r="A219" s="18">
        <v>1122</v>
      </c>
      <c r="B219" s="10" t="s">
        <v>205</v>
      </c>
      <c r="C219" s="19">
        <v>9054324.5500000007</v>
      </c>
      <c r="D219" s="19">
        <v>19322091.170000002</v>
      </c>
      <c r="E219" s="19">
        <v>5769250.7800000003</v>
      </c>
      <c r="F219" s="19">
        <v>12640684.699999999</v>
      </c>
      <c r="G219" s="19">
        <v>12129277.390000001</v>
      </c>
      <c r="H219" s="10"/>
    </row>
    <row r="220" spans="1:8" x14ac:dyDescent="0.35">
      <c r="A220" s="18">
        <v>1124</v>
      </c>
      <c r="B220" s="10" t="s">
        <v>206</v>
      </c>
      <c r="C220" s="19">
        <v>0</v>
      </c>
      <c r="D220" s="19">
        <v>0</v>
      </c>
      <c r="E220" s="19">
        <v>0</v>
      </c>
      <c r="F220" s="19">
        <v>0</v>
      </c>
      <c r="G220" s="19">
        <v>0</v>
      </c>
      <c r="H220" s="10"/>
    </row>
    <row r="222" spans="1:8" x14ac:dyDescent="0.35">
      <c r="A222" s="1" t="s">
        <v>207</v>
      </c>
      <c r="B222" s="1"/>
      <c r="C222" s="1"/>
      <c r="D222" s="1"/>
      <c r="E222" s="1"/>
      <c r="F222" s="1"/>
      <c r="G222" s="1"/>
      <c r="H222" s="1"/>
    </row>
    <row r="223" spans="1:8" x14ac:dyDescent="0.35">
      <c r="A223" s="3" t="s">
        <v>1</v>
      </c>
      <c r="B223" s="3" t="s">
        <v>2</v>
      </c>
      <c r="C223" s="3" t="s">
        <v>3</v>
      </c>
      <c r="D223" s="3" t="s">
        <v>208</v>
      </c>
      <c r="E223" s="3" t="s">
        <v>209</v>
      </c>
      <c r="F223" s="3" t="s">
        <v>210</v>
      </c>
      <c r="G223" s="3" t="s">
        <v>211</v>
      </c>
      <c r="H223" s="3" t="s">
        <v>212</v>
      </c>
    </row>
    <row r="224" spans="1:8" x14ac:dyDescent="0.35">
      <c r="A224" s="18">
        <v>1123</v>
      </c>
      <c r="B224" s="10" t="s">
        <v>213</v>
      </c>
      <c r="C224" s="19">
        <v>1615.73</v>
      </c>
      <c r="D224" s="19">
        <v>0</v>
      </c>
      <c r="E224" s="19">
        <v>0</v>
      </c>
      <c r="F224" s="19">
        <v>0</v>
      </c>
      <c r="G224" s="19">
        <v>0</v>
      </c>
      <c r="H224" s="10"/>
    </row>
    <row r="225" spans="1:8" x14ac:dyDescent="0.35">
      <c r="A225" s="18">
        <v>1125</v>
      </c>
      <c r="B225" s="10" t="s">
        <v>214</v>
      </c>
      <c r="C225" s="19">
        <v>0</v>
      </c>
      <c r="D225" s="19">
        <v>0</v>
      </c>
      <c r="E225" s="19">
        <v>0</v>
      </c>
      <c r="F225" s="19">
        <v>0</v>
      </c>
      <c r="G225" s="19">
        <v>0</v>
      </c>
      <c r="H225" s="10"/>
    </row>
    <row r="226" spans="1:8" x14ac:dyDescent="0.35">
      <c r="A226" s="16">
        <v>1126</v>
      </c>
      <c r="B226" s="12" t="s">
        <v>215</v>
      </c>
      <c r="C226" s="19">
        <v>0</v>
      </c>
      <c r="D226" s="19">
        <v>0</v>
      </c>
      <c r="E226" s="19">
        <v>0</v>
      </c>
      <c r="F226" s="19">
        <v>0</v>
      </c>
      <c r="G226" s="19">
        <v>0</v>
      </c>
      <c r="H226" s="10"/>
    </row>
    <row r="227" spans="1:8" x14ac:dyDescent="0.35">
      <c r="A227" s="16">
        <v>1129</v>
      </c>
      <c r="B227" s="12" t="s">
        <v>216</v>
      </c>
      <c r="C227" s="19">
        <v>0</v>
      </c>
      <c r="D227" s="19">
        <v>0</v>
      </c>
      <c r="E227" s="19">
        <v>0</v>
      </c>
      <c r="F227" s="19">
        <v>0</v>
      </c>
      <c r="G227" s="19">
        <v>0</v>
      </c>
      <c r="H227" s="10"/>
    </row>
    <row r="228" spans="1:8" x14ac:dyDescent="0.35">
      <c r="A228" s="18">
        <v>1131</v>
      </c>
      <c r="B228" s="10" t="s">
        <v>217</v>
      </c>
      <c r="C228" s="19">
        <v>115942.57</v>
      </c>
      <c r="D228" s="19">
        <v>0</v>
      </c>
      <c r="E228" s="19">
        <v>0</v>
      </c>
      <c r="F228" s="19">
        <v>0</v>
      </c>
      <c r="G228" s="19">
        <v>0</v>
      </c>
      <c r="H228" s="10"/>
    </row>
    <row r="229" spans="1:8" x14ac:dyDescent="0.35">
      <c r="A229" s="18">
        <v>1132</v>
      </c>
      <c r="B229" s="10" t="s">
        <v>218</v>
      </c>
      <c r="C229" s="19">
        <v>0</v>
      </c>
      <c r="D229" s="19">
        <v>0</v>
      </c>
      <c r="E229" s="19">
        <v>0</v>
      </c>
      <c r="F229" s="19">
        <v>0</v>
      </c>
      <c r="G229" s="19">
        <v>0</v>
      </c>
      <c r="H229" s="10"/>
    </row>
    <row r="230" spans="1:8" x14ac:dyDescent="0.35">
      <c r="A230" s="18">
        <v>1133</v>
      </c>
      <c r="B230" s="10" t="s">
        <v>219</v>
      </c>
      <c r="C230" s="19">
        <v>0</v>
      </c>
      <c r="D230" s="19">
        <v>0</v>
      </c>
      <c r="E230" s="19">
        <v>0</v>
      </c>
      <c r="F230" s="19">
        <v>0</v>
      </c>
      <c r="G230" s="19">
        <v>0</v>
      </c>
      <c r="H230" s="10"/>
    </row>
    <row r="231" spans="1:8" x14ac:dyDescent="0.35">
      <c r="A231" s="18">
        <v>1134</v>
      </c>
      <c r="B231" s="10" t="s">
        <v>220</v>
      </c>
      <c r="C231" s="19">
        <v>0</v>
      </c>
      <c r="D231" s="19">
        <v>0</v>
      </c>
      <c r="E231" s="19">
        <v>0</v>
      </c>
      <c r="F231" s="19">
        <v>0</v>
      </c>
      <c r="G231" s="19">
        <v>0</v>
      </c>
      <c r="H231" s="10"/>
    </row>
    <row r="232" spans="1:8" x14ac:dyDescent="0.35">
      <c r="A232" s="18">
        <v>1139</v>
      </c>
      <c r="B232" s="10" t="s">
        <v>221</v>
      </c>
      <c r="C232" s="19">
        <v>0</v>
      </c>
      <c r="D232" s="19">
        <v>0</v>
      </c>
      <c r="E232" s="19">
        <v>0</v>
      </c>
      <c r="F232" s="19">
        <v>0</v>
      </c>
      <c r="G232" s="19">
        <v>0</v>
      </c>
      <c r="H232" s="10"/>
    </row>
    <row r="233" spans="1:8" x14ac:dyDescent="0.35">
      <c r="A233" s="10"/>
      <c r="B233" s="10"/>
      <c r="C233" s="10"/>
      <c r="D233" s="10"/>
      <c r="E233" s="10"/>
      <c r="F233" s="10"/>
      <c r="G233" s="10"/>
      <c r="H233" s="10"/>
    </row>
    <row r="234" spans="1:8" x14ac:dyDescent="0.35">
      <c r="A234" s="1" t="s">
        <v>222</v>
      </c>
      <c r="B234" s="1"/>
      <c r="C234" s="1"/>
      <c r="D234" s="1"/>
      <c r="E234" s="1"/>
      <c r="F234" s="1"/>
      <c r="G234" s="1"/>
      <c r="H234" s="1"/>
    </row>
    <row r="235" spans="1:8" x14ac:dyDescent="0.35">
      <c r="A235" s="3" t="s">
        <v>1</v>
      </c>
      <c r="B235" s="3" t="s">
        <v>2</v>
      </c>
      <c r="C235" s="3" t="s">
        <v>3</v>
      </c>
      <c r="D235" s="3" t="s">
        <v>223</v>
      </c>
      <c r="E235" s="3" t="s">
        <v>224</v>
      </c>
      <c r="F235" s="3" t="s">
        <v>225</v>
      </c>
      <c r="G235" s="3"/>
      <c r="H235" s="3"/>
    </row>
    <row r="236" spans="1:8" x14ac:dyDescent="0.35">
      <c r="A236" s="18">
        <v>1140</v>
      </c>
      <c r="B236" s="10" t="s">
        <v>226</v>
      </c>
      <c r="C236" s="19">
        <v>550983087.21000004</v>
      </c>
      <c r="D236" s="10" t="s">
        <v>227</v>
      </c>
      <c r="E236" s="10" t="s">
        <v>228</v>
      </c>
      <c r="F236" s="10"/>
      <c r="G236" s="10"/>
      <c r="H236" s="10"/>
    </row>
    <row r="237" spans="1:8" x14ac:dyDescent="0.35">
      <c r="A237" s="18">
        <v>1141</v>
      </c>
      <c r="B237" s="10" t="s">
        <v>229</v>
      </c>
      <c r="C237" s="19">
        <v>345933715.44</v>
      </c>
      <c r="D237" s="10" t="s">
        <v>227</v>
      </c>
      <c r="E237" s="10" t="s">
        <v>228</v>
      </c>
      <c r="F237" s="10"/>
    </row>
    <row r="238" spans="1:8" x14ac:dyDescent="0.35">
      <c r="A238" s="18">
        <v>1142</v>
      </c>
      <c r="B238" s="10" t="s">
        <v>230</v>
      </c>
      <c r="C238" s="19">
        <v>80459901.299999997</v>
      </c>
      <c r="D238" s="10" t="s">
        <v>227</v>
      </c>
      <c r="E238" s="10" t="s">
        <v>228</v>
      </c>
      <c r="F238" s="10"/>
    </row>
    <row r="239" spans="1:8" x14ac:dyDescent="0.35">
      <c r="A239" s="18">
        <v>1143</v>
      </c>
      <c r="B239" s="10" t="s">
        <v>231</v>
      </c>
      <c r="C239" s="19">
        <v>124589470.47</v>
      </c>
      <c r="D239" s="10" t="s">
        <v>227</v>
      </c>
      <c r="E239" s="10" t="s">
        <v>228</v>
      </c>
      <c r="F239" s="10"/>
    </row>
    <row r="240" spans="1:8" x14ac:dyDescent="0.35">
      <c r="A240" s="18">
        <v>1144</v>
      </c>
      <c r="B240" s="10" t="s">
        <v>232</v>
      </c>
      <c r="C240" s="19">
        <v>0</v>
      </c>
      <c r="D240" s="10"/>
      <c r="E240" s="10"/>
      <c r="F240" s="10"/>
    </row>
    <row r="241" spans="1:8" x14ac:dyDescent="0.35">
      <c r="A241" s="18">
        <v>1145</v>
      </c>
      <c r="B241" s="10" t="s">
        <v>233</v>
      </c>
      <c r="C241" s="19">
        <v>0</v>
      </c>
      <c r="D241" s="10"/>
      <c r="E241" s="10"/>
      <c r="F241" s="10"/>
    </row>
    <row r="242" spans="1:8" x14ac:dyDescent="0.35">
      <c r="A242" s="10"/>
      <c r="B242" s="10"/>
      <c r="C242" s="10"/>
      <c r="D242" s="10"/>
      <c r="E242" s="10"/>
      <c r="F242" s="10"/>
    </row>
    <row r="243" spans="1:8" x14ac:dyDescent="0.35">
      <c r="A243" s="1" t="s">
        <v>234</v>
      </c>
      <c r="B243" s="1"/>
      <c r="C243" s="1"/>
      <c r="D243" s="1"/>
      <c r="E243" s="1"/>
      <c r="F243" s="1"/>
    </row>
    <row r="244" spans="1:8" x14ac:dyDescent="0.35">
      <c r="A244" s="3" t="s">
        <v>1</v>
      </c>
      <c r="B244" s="3" t="s">
        <v>2</v>
      </c>
      <c r="C244" s="3" t="s">
        <v>3</v>
      </c>
      <c r="D244" s="3" t="s">
        <v>224</v>
      </c>
      <c r="E244" s="3" t="s">
        <v>235</v>
      </c>
      <c r="F244" s="3" t="s">
        <v>225</v>
      </c>
    </row>
    <row r="245" spans="1:8" x14ac:dyDescent="0.35">
      <c r="A245" s="18">
        <v>1150</v>
      </c>
      <c r="B245" s="10" t="s">
        <v>236</v>
      </c>
      <c r="C245" s="19">
        <v>0</v>
      </c>
      <c r="D245" s="10"/>
      <c r="E245" s="10"/>
      <c r="F245" s="10"/>
    </row>
    <row r="246" spans="1:8" x14ac:dyDescent="0.35">
      <c r="A246" s="18">
        <v>1151</v>
      </c>
      <c r="B246" s="10" t="s">
        <v>237</v>
      </c>
      <c r="C246" s="19">
        <v>0</v>
      </c>
      <c r="D246" s="10"/>
      <c r="E246" s="10"/>
      <c r="F246" s="10"/>
    </row>
    <row r="247" spans="1:8" x14ac:dyDescent="0.35">
      <c r="A247" s="10"/>
      <c r="B247" s="10"/>
      <c r="C247" s="10"/>
      <c r="D247" s="10"/>
      <c r="E247" s="10"/>
      <c r="F247" s="10"/>
    </row>
    <row r="248" spans="1:8" x14ac:dyDescent="0.35">
      <c r="A248" s="1" t="s">
        <v>238</v>
      </c>
      <c r="B248" s="1"/>
      <c r="C248" s="1"/>
      <c r="D248" s="1"/>
      <c r="E248" s="1"/>
      <c r="F248" s="1"/>
    </row>
    <row r="249" spans="1:8" x14ac:dyDescent="0.35">
      <c r="A249" s="3" t="s">
        <v>1</v>
      </c>
      <c r="B249" s="3" t="s">
        <v>2</v>
      </c>
      <c r="C249" s="3" t="s">
        <v>3</v>
      </c>
      <c r="D249" s="3" t="s">
        <v>198</v>
      </c>
      <c r="E249" s="3" t="s">
        <v>212</v>
      </c>
      <c r="F249" s="3"/>
    </row>
    <row r="250" spans="1:8" x14ac:dyDescent="0.35">
      <c r="A250" s="18">
        <v>1213</v>
      </c>
      <c r="B250" s="10" t="s">
        <v>239</v>
      </c>
      <c r="C250" s="19">
        <v>0</v>
      </c>
      <c r="D250" s="10"/>
      <c r="E250" s="10"/>
      <c r="F250" s="10"/>
    </row>
    <row r="251" spans="1:8" x14ac:dyDescent="0.35">
      <c r="A251" s="10"/>
      <c r="B251" s="10"/>
      <c r="C251" s="10"/>
      <c r="D251" s="10"/>
      <c r="E251" s="10"/>
      <c r="F251" s="10"/>
    </row>
    <row r="252" spans="1:8" x14ac:dyDescent="0.35">
      <c r="A252" s="1" t="s">
        <v>240</v>
      </c>
      <c r="B252" s="1"/>
      <c r="C252" s="1"/>
      <c r="D252" s="1"/>
      <c r="E252" s="1"/>
      <c r="F252" s="1"/>
    </row>
    <row r="253" spans="1:8" x14ac:dyDescent="0.35">
      <c r="A253" s="3" t="s">
        <v>1</v>
      </c>
      <c r="B253" s="3" t="s">
        <v>2</v>
      </c>
      <c r="C253" s="3" t="s">
        <v>3</v>
      </c>
      <c r="D253" s="3"/>
      <c r="E253" s="3"/>
      <c r="F253" s="3"/>
      <c r="G253" s="3"/>
      <c r="H253" s="3"/>
    </row>
    <row r="254" spans="1:8" x14ac:dyDescent="0.35">
      <c r="A254" s="18">
        <v>1211</v>
      </c>
      <c r="B254" s="10" t="s">
        <v>241</v>
      </c>
      <c r="C254" s="19">
        <v>0</v>
      </c>
      <c r="D254" s="10"/>
      <c r="E254" s="10"/>
      <c r="F254" s="10"/>
      <c r="G254" s="10"/>
      <c r="H254" s="10"/>
    </row>
    <row r="255" spans="1:8" x14ac:dyDescent="0.35">
      <c r="A255" s="18">
        <v>1212</v>
      </c>
      <c r="B255" s="10" t="s">
        <v>242</v>
      </c>
      <c r="C255" s="19">
        <v>0</v>
      </c>
      <c r="D255" s="10"/>
      <c r="E255" s="10"/>
      <c r="F255" s="10"/>
      <c r="G255" s="10"/>
      <c r="H255" s="10"/>
    </row>
    <row r="256" spans="1:8" x14ac:dyDescent="0.35">
      <c r="A256" s="18">
        <v>1214</v>
      </c>
      <c r="B256" s="10" t="s">
        <v>243</v>
      </c>
      <c r="C256" s="19">
        <v>4000000</v>
      </c>
      <c r="D256" s="10"/>
      <c r="E256" s="10"/>
      <c r="F256" s="10"/>
      <c r="G256" s="10"/>
      <c r="H256" s="10"/>
    </row>
    <row r="257" spans="1:8" x14ac:dyDescent="0.35">
      <c r="A257" s="10"/>
      <c r="B257" s="10"/>
      <c r="C257" s="10"/>
      <c r="D257" s="10"/>
      <c r="E257" s="10"/>
      <c r="F257" s="10"/>
      <c r="G257" s="10"/>
      <c r="H257" s="10"/>
    </row>
    <row r="258" spans="1:8" x14ac:dyDescent="0.35">
      <c r="A258" s="1" t="s">
        <v>244</v>
      </c>
      <c r="B258" s="1"/>
      <c r="C258" s="1"/>
      <c r="D258" s="1"/>
      <c r="E258" s="1"/>
      <c r="F258" s="1"/>
      <c r="G258" s="1"/>
      <c r="H258" s="1"/>
    </row>
    <row r="259" spans="1:8" ht="22" x14ac:dyDescent="0.35">
      <c r="A259" s="3" t="s">
        <v>1</v>
      </c>
      <c r="B259" s="3" t="s">
        <v>2</v>
      </c>
      <c r="C259" s="3" t="s">
        <v>3</v>
      </c>
      <c r="D259" s="3" t="s">
        <v>245</v>
      </c>
      <c r="E259" s="3" t="s">
        <v>246</v>
      </c>
      <c r="F259" s="3" t="s">
        <v>247</v>
      </c>
      <c r="G259" s="20" t="s">
        <v>248</v>
      </c>
      <c r="H259" s="3" t="s">
        <v>249</v>
      </c>
    </row>
    <row r="260" spans="1:8" x14ac:dyDescent="0.35">
      <c r="A260" s="18">
        <v>1230</v>
      </c>
      <c r="B260" s="10" t="s">
        <v>250</v>
      </c>
      <c r="C260" s="19">
        <v>850354078.09000003</v>
      </c>
      <c r="D260" s="19">
        <v>14419896.060000001</v>
      </c>
      <c r="E260" s="19">
        <v>-93832042.25999999</v>
      </c>
      <c r="F260" s="10"/>
      <c r="G260" s="10"/>
      <c r="H260" s="10"/>
    </row>
    <row r="261" spans="1:8" x14ac:dyDescent="0.35">
      <c r="A261" s="18">
        <v>1231</v>
      </c>
      <c r="B261" s="10" t="s">
        <v>251</v>
      </c>
      <c r="C261" s="19">
        <v>441425521.86000001</v>
      </c>
      <c r="D261" s="21"/>
      <c r="E261" s="21"/>
      <c r="F261" s="10"/>
      <c r="G261" s="10"/>
      <c r="H261" s="10"/>
    </row>
    <row r="262" spans="1:8" x14ac:dyDescent="0.35">
      <c r="A262" s="18">
        <v>1232</v>
      </c>
      <c r="B262" s="10" t="s">
        <v>252</v>
      </c>
      <c r="C262" s="19">
        <v>0</v>
      </c>
      <c r="D262" s="19">
        <v>0</v>
      </c>
      <c r="E262" s="19">
        <v>0</v>
      </c>
      <c r="F262" s="18"/>
      <c r="G262" s="10"/>
      <c r="H262" s="10"/>
    </row>
    <row r="263" spans="1:8" x14ac:dyDescent="0.35">
      <c r="A263" s="18">
        <v>1233</v>
      </c>
      <c r="B263" s="10" t="s">
        <v>253</v>
      </c>
      <c r="C263" s="19">
        <v>231822038.16999999</v>
      </c>
      <c r="D263" s="19">
        <v>11708869.98</v>
      </c>
      <c r="E263" s="19">
        <v>-76218968.709999993</v>
      </c>
      <c r="F263" s="18" t="s">
        <v>254</v>
      </c>
      <c r="G263" s="10">
        <v>0.05</v>
      </c>
      <c r="H263" s="10"/>
    </row>
    <row r="264" spans="1:8" x14ac:dyDescent="0.35">
      <c r="A264" s="18">
        <v>1234</v>
      </c>
      <c r="B264" s="10" t="s">
        <v>255</v>
      </c>
      <c r="C264" s="19">
        <v>54220520.960000001</v>
      </c>
      <c r="D264" s="19">
        <v>2711026.08</v>
      </c>
      <c r="E264" s="19">
        <v>-17613073.550000001</v>
      </c>
      <c r="F264" s="18" t="s">
        <v>254</v>
      </c>
      <c r="G264" s="10">
        <v>0.05</v>
      </c>
      <c r="H264" s="10"/>
    </row>
    <row r="265" spans="1:8" x14ac:dyDescent="0.35">
      <c r="A265" s="18">
        <v>1235</v>
      </c>
      <c r="B265" s="10" t="s">
        <v>256</v>
      </c>
      <c r="C265" s="19">
        <v>0</v>
      </c>
      <c r="D265" s="19">
        <v>0</v>
      </c>
      <c r="E265" s="19">
        <v>0</v>
      </c>
      <c r="F265" s="18"/>
      <c r="G265" s="10"/>
      <c r="H265" s="10"/>
    </row>
    <row r="266" spans="1:8" x14ac:dyDescent="0.35">
      <c r="A266" s="18">
        <v>1236</v>
      </c>
      <c r="B266" s="10" t="s">
        <v>257</v>
      </c>
      <c r="C266" s="19">
        <v>0</v>
      </c>
      <c r="D266" s="19">
        <v>0</v>
      </c>
      <c r="E266" s="19">
        <v>0</v>
      </c>
      <c r="F266" s="18"/>
      <c r="G266" s="10"/>
      <c r="H266" s="10"/>
    </row>
    <row r="267" spans="1:8" x14ac:dyDescent="0.35">
      <c r="A267" s="18">
        <v>1239</v>
      </c>
      <c r="B267" s="10" t="s">
        <v>258</v>
      </c>
      <c r="C267" s="19">
        <v>122885997.09999999</v>
      </c>
      <c r="D267" s="19">
        <v>0</v>
      </c>
      <c r="E267" s="19">
        <v>0</v>
      </c>
      <c r="F267" s="18"/>
      <c r="G267" s="10"/>
      <c r="H267" s="10"/>
    </row>
    <row r="268" spans="1:8" x14ac:dyDescent="0.35">
      <c r="A268" s="18">
        <v>1240</v>
      </c>
      <c r="B268" s="10" t="s">
        <v>259</v>
      </c>
      <c r="C268" s="19">
        <v>65133075.619999997</v>
      </c>
      <c r="D268" s="19">
        <v>5998015.2399999993</v>
      </c>
      <c r="E268" s="19">
        <v>-48474762.920000002</v>
      </c>
      <c r="F268" s="18" t="s">
        <v>254</v>
      </c>
      <c r="G268" s="10"/>
      <c r="H268" s="10"/>
    </row>
    <row r="269" spans="1:8" x14ac:dyDescent="0.35">
      <c r="A269" s="18">
        <v>1241</v>
      </c>
      <c r="B269" s="10" t="s">
        <v>260</v>
      </c>
      <c r="C269" s="19">
        <v>4585199.59</v>
      </c>
      <c r="D269" s="19">
        <v>227987.79</v>
      </c>
      <c r="E269" s="19">
        <v>-3777262.9099999997</v>
      </c>
      <c r="F269" s="18" t="s">
        <v>254</v>
      </c>
      <c r="G269" s="10">
        <v>0.1</v>
      </c>
      <c r="H269" s="10"/>
    </row>
    <row r="270" spans="1:8" x14ac:dyDescent="0.35">
      <c r="A270" s="18">
        <v>1242</v>
      </c>
      <c r="B270" s="10" t="s">
        <v>261</v>
      </c>
      <c r="C270" s="19">
        <v>1350553.71</v>
      </c>
      <c r="D270" s="19">
        <v>118915.37999999999</v>
      </c>
      <c r="E270" s="19">
        <v>-1290998.3599999999</v>
      </c>
      <c r="F270" s="18" t="s">
        <v>254</v>
      </c>
      <c r="G270" s="10">
        <v>0.1</v>
      </c>
      <c r="H270" s="10"/>
    </row>
    <row r="271" spans="1:8" x14ac:dyDescent="0.35">
      <c r="A271" s="18">
        <v>1243</v>
      </c>
      <c r="B271" s="10" t="s">
        <v>262</v>
      </c>
      <c r="C271" s="19">
        <v>0</v>
      </c>
      <c r="D271" s="19">
        <v>0</v>
      </c>
      <c r="E271" s="19">
        <v>0</v>
      </c>
      <c r="F271" s="18"/>
      <c r="G271" s="10"/>
      <c r="H271" s="10"/>
    </row>
    <row r="272" spans="1:8" x14ac:dyDescent="0.35">
      <c r="A272" s="18">
        <v>1244</v>
      </c>
      <c r="B272" s="10" t="s">
        <v>263</v>
      </c>
      <c r="C272" s="19">
        <v>57784432.229999997</v>
      </c>
      <c r="D272" s="19">
        <v>5533730.2599999998</v>
      </c>
      <c r="E272" s="19">
        <v>-42346204.560000002</v>
      </c>
      <c r="F272" s="18" t="s">
        <v>254</v>
      </c>
      <c r="G272" s="10">
        <v>0.25</v>
      </c>
      <c r="H272" s="10"/>
    </row>
    <row r="273" spans="1:8" x14ac:dyDescent="0.35">
      <c r="A273" s="18">
        <v>1245</v>
      </c>
      <c r="B273" s="10" t="s">
        <v>264</v>
      </c>
      <c r="C273" s="19">
        <v>0</v>
      </c>
      <c r="D273" s="19">
        <v>0</v>
      </c>
      <c r="E273" s="19">
        <v>0</v>
      </c>
      <c r="F273" s="18"/>
      <c r="G273" s="10"/>
      <c r="H273" s="10"/>
    </row>
    <row r="274" spans="1:8" x14ac:dyDescent="0.35">
      <c r="A274" s="18">
        <v>1246</v>
      </c>
      <c r="B274" s="10" t="s">
        <v>265</v>
      </c>
      <c r="C274" s="19">
        <v>1412890.09</v>
      </c>
      <c r="D274" s="19">
        <v>117381.81</v>
      </c>
      <c r="E274" s="19">
        <v>-1060297.0899999999</v>
      </c>
      <c r="F274" s="18" t="s">
        <v>254</v>
      </c>
      <c r="G274" s="10">
        <v>0.1</v>
      </c>
      <c r="H274" s="10"/>
    </row>
    <row r="275" spans="1:8" x14ac:dyDescent="0.35">
      <c r="A275" s="18">
        <v>1247</v>
      </c>
      <c r="B275" s="10" t="s">
        <v>266</v>
      </c>
      <c r="C275" s="19">
        <v>0</v>
      </c>
      <c r="D275" s="19">
        <v>0</v>
      </c>
      <c r="E275" s="19">
        <v>0</v>
      </c>
      <c r="F275" s="18"/>
      <c r="G275" s="10"/>
      <c r="H275" s="10"/>
    </row>
    <row r="276" spans="1:8" x14ac:dyDescent="0.35">
      <c r="A276" s="18">
        <v>1248</v>
      </c>
      <c r="B276" s="10" t="s">
        <v>267</v>
      </c>
      <c r="C276" s="19">
        <v>0</v>
      </c>
      <c r="D276" s="19">
        <v>0</v>
      </c>
      <c r="E276" s="19">
        <v>0</v>
      </c>
      <c r="F276" s="10"/>
      <c r="G276" s="10"/>
      <c r="H276" s="10"/>
    </row>
    <row r="277" spans="1:8" x14ac:dyDescent="0.35">
      <c r="A277" s="10"/>
      <c r="B277" s="10"/>
      <c r="C277" s="10"/>
      <c r="D277" s="10"/>
      <c r="E277" s="10"/>
      <c r="F277" s="10"/>
      <c r="G277" s="10"/>
      <c r="H277" s="10"/>
    </row>
    <row r="278" spans="1:8" x14ac:dyDescent="0.35">
      <c r="A278" s="1" t="s">
        <v>268</v>
      </c>
      <c r="B278" s="1"/>
      <c r="C278" s="1"/>
      <c r="D278" s="1"/>
      <c r="E278" s="1"/>
      <c r="F278" s="1"/>
      <c r="G278" s="1"/>
      <c r="H278" s="10"/>
    </row>
    <row r="279" spans="1:8" ht="22" x14ac:dyDescent="0.35">
      <c r="A279" s="3" t="s">
        <v>1</v>
      </c>
      <c r="B279" s="3" t="s">
        <v>2</v>
      </c>
      <c r="C279" s="3" t="s">
        <v>3</v>
      </c>
      <c r="D279" s="3" t="s">
        <v>269</v>
      </c>
      <c r="E279" s="3" t="s">
        <v>270</v>
      </c>
      <c r="F279" s="3" t="s">
        <v>271</v>
      </c>
      <c r="G279" s="20" t="s">
        <v>272</v>
      </c>
      <c r="H279" s="10"/>
    </row>
    <row r="280" spans="1:8" x14ac:dyDescent="0.35">
      <c r="A280" s="18">
        <v>1250</v>
      </c>
      <c r="B280" s="10" t="s">
        <v>273</v>
      </c>
      <c r="C280" s="19">
        <v>12042160</v>
      </c>
      <c r="D280" s="19">
        <v>1807440</v>
      </c>
      <c r="E280" s="19">
        <v>0</v>
      </c>
      <c r="F280" s="18"/>
      <c r="G280" s="10"/>
      <c r="H280" s="10"/>
    </row>
    <row r="281" spans="1:8" x14ac:dyDescent="0.35">
      <c r="A281" s="18">
        <v>1251</v>
      </c>
      <c r="B281" s="10" t="s">
        <v>274</v>
      </c>
      <c r="C281" s="19">
        <v>0</v>
      </c>
      <c r="D281" s="19">
        <v>0</v>
      </c>
      <c r="E281" s="19">
        <v>0</v>
      </c>
      <c r="F281" s="18"/>
      <c r="G281" s="10"/>
      <c r="H281" s="10"/>
    </row>
    <row r="282" spans="1:8" x14ac:dyDescent="0.35">
      <c r="A282" s="18">
        <v>1252</v>
      </c>
      <c r="B282" s="10" t="s">
        <v>275</v>
      </c>
      <c r="C282" s="19">
        <v>0</v>
      </c>
      <c r="D282" s="19">
        <v>0</v>
      </c>
      <c r="E282" s="19">
        <v>0</v>
      </c>
      <c r="F282" s="18"/>
      <c r="G282" s="10"/>
      <c r="H282" s="10"/>
    </row>
    <row r="283" spans="1:8" x14ac:dyDescent="0.35">
      <c r="A283" s="18">
        <v>1253</v>
      </c>
      <c r="B283" s="10" t="s">
        <v>276</v>
      </c>
      <c r="C283" s="19">
        <v>0</v>
      </c>
      <c r="D283" s="19">
        <v>0</v>
      </c>
      <c r="E283" s="19">
        <v>0</v>
      </c>
      <c r="F283" s="18"/>
      <c r="G283" s="10"/>
      <c r="H283" s="10"/>
    </row>
    <row r="284" spans="1:8" x14ac:dyDescent="0.35">
      <c r="A284" s="18">
        <v>1254</v>
      </c>
      <c r="B284" s="10" t="s">
        <v>277</v>
      </c>
      <c r="C284" s="19">
        <v>12042160</v>
      </c>
      <c r="D284" s="19">
        <v>1807440</v>
      </c>
      <c r="E284" s="19">
        <v>0</v>
      </c>
      <c r="F284" s="18" t="s">
        <v>254</v>
      </c>
      <c r="G284" s="10">
        <v>0.1</v>
      </c>
      <c r="H284" s="10"/>
    </row>
    <row r="285" spans="1:8" x14ac:dyDescent="0.35">
      <c r="A285" s="18">
        <v>1259</v>
      </c>
      <c r="B285" s="10" t="s">
        <v>278</v>
      </c>
      <c r="C285" s="19">
        <v>0</v>
      </c>
      <c r="D285" s="19">
        <v>0</v>
      </c>
      <c r="E285" s="19">
        <v>0</v>
      </c>
      <c r="F285" s="18"/>
      <c r="G285" s="10"/>
    </row>
    <row r="286" spans="1:8" x14ac:dyDescent="0.35">
      <c r="A286" s="18">
        <v>1270</v>
      </c>
      <c r="B286" s="10" t="s">
        <v>279</v>
      </c>
      <c r="C286" s="19">
        <v>13009495.41</v>
      </c>
      <c r="D286" s="21"/>
      <c r="E286" s="21"/>
      <c r="F286" s="18"/>
      <c r="G286" s="10"/>
    </row>
    <row r="287" spans="1:8" x14ac:dyDescent="0.35">
      <c r="A287" s="18">
        <v>1271</v>
      </c>
      <c r="B287" s="10" t="s">
        <v>280</v>
      </c>
      <c r="C287" s="19">
        <v>0</v>
      </c>
      <c r="D287" s="21"/>
      <c r="E287" s="21"/>
      <c r="F287" s="18"/>
      <c r="G287" s="10"/>
    </row>
    <row r="288" spans="1:8" x14ac:dyDescent="0.35">
      <c r="A288" s="18">
        <v>1272</v>
      </c>
      <c r="B288" s="10" t="s">
        <v>281</v>
      </c>
      <c r="C288" s="19">
        <v>0</v>
      </c>
      <c r="D288" s="21"/>
      <c r="E288" s="21"/>
      <c r="F288" s="10"/>
      <c r="G288" s="10"/>
    </row>
    <row r="289" spans="1:8" x14ac:dyDescent="0.35">
      <c r="A289" s="18">
        <v>1273</v>
      </c>
      <c r="B289" s="10" t="s">
        <v>282</v>
      </c>
      <c r="C289" s="19">
        <v>0</v>
      </c>
      <c r="D289" s="21"/>
      <c r="E289" s="21"/>
      <c r="F289" s="10"/>
      <c r="G289" s="10"/>
    </row>
    <row r="290" spans="1:8" x14ac:dyDescent="0.35">
      <c r="A290" s="18">
        <v>1274</v>
      </c>
      <c r="B290" s="10" t="s">
        <v>283</v>
      </c>
      <c r="C290" s="19">
        <v>0</v>
      </c>
      <c r="D290" s="21"/>
      <c r="E290" s="21"/>
      <c r="F290" s="10"/>
      <c r="G290" s="10"/>
    </row>
    <row r="291" spans="1:8" x14ac:dyDescent="0.35">
      <c r="A291" s="18">
        <v>1275</v>
      </c>
      <c r="B291" s="10" t="s">
        <v>284</v>
      </c>
      <c r="C291" s="19">
        <v>0</v>
      </c>
      <c r="D291" s="21"/>
      <c r="E291" s="21"/>
      <c r="F291" s="10"/>
      <c r="G291" s="10"/>
    </row>
    <row r="292" spans="1:8" x14ac:dyDescent="0.35">
      <c r="A292" s="18">
        <v>1279</v>
      </c>
      <c r="B292" s="10" t="s">
        <v>285</v>
      </c>
      <c r="C292" s="19">
        <v>13009495.41</v>
      </c>
      <c r="D292" s="21"/>
      <c r="E292" s="21"/>
      <c r="F292" s="10"/>
      <c r="G292" s="10"/>
    </row>
    <row r="293" spans="1:8" x14ac:dyDescent="0.35">
      <c r="A293" s="10"/>
      <c r="B293" s="10"/>
      <c r="C293" s="10"/>
      <c r="D293" s="10"/>
      <c r="E293" s="10"/>
      <c r="F293" s="10"/>
      <c r="G293" s="10"/>
    </row>
    <row r="294" spans="1:8" x14ac:dyDescent="0.35">
      <c r="A294" s="1" t="s">
        <v>286</v>
      </c>
      <c r="B294" s="1"/>
      <c r="C294" s="1"/>
      <c r="D294" s="1"/>
      <c r="E294" s="1"/>
      <c r="F294" s="1"/>
      <c r="G294" s="1"/>
    </row>
    <row r="295" spans="1:8" x14ac:dyDescent="0.35">
      <c r="A295" s="3" t="s">
        <v>1</v>
      </c>
      <c r="B295" s="3" t="s">
        <v>2</v>
      </c>
      <c r="C295" s="3" t="s">
        <v>3</v>
      </c>
      <c r="D295" s="3" t="s">
        <v>249</v>
      </c>
      <c r="E295" s="3"/>
      <c r="F295" s="3"/>
      <c r="G295" s="3"/>
    </row>
    <row r="296" spans="1:8" x14ac:dyDescent="0.35">
      <c r="A296" s="18">
        <v>1160</v>
      </c>
      <c r="B296" s="10" t="s">
        <v>287</v>
      </c>
      <c r="C296" s="19">
        <v>-55685819.5</v>
      </c>
      <c r="D296" s="10"/>
      <c r="E296" s="10"/>
      <c r="F296" s="10"/>
      <c r="G296" s="10"/>
    </row>
    <row r="297" spans="1:8" x14ac:dyDescent="0.35">
      <c r="A297" s="18">
        <v>1161</v>
      </c>
      <c r="B297" s="10" t="s">
        <v>288</v>
      </c>
      <c r="C297" s="19">
        <v>-380105.36</v>
      </c>
      <c r="D297" s="10"/>
      <c r="E297" s="10"/>
      <c r="F297" s="10"/>
      <c r="G297" s="10"/>
    </row>
    <row r="298" spans="1:8" x14ac:dyDescent="0.35">
      <c r="A298" s="18">
        <v>1162</v>
      </c>
      <c r="B298" s="10" t="s">
        <v>289</v>
      </c>
      <c r="C298" s="19">
        <v>-55305714.140000001</v>
      </c>
      <c r="D298" s="10"/>
      <c r="E298" s="10"/>
      <c r="F298" s="10"/>
      <c r="G298" s="10"/>
    </row>
    <row r="299" spans="1:8" x14ac:dyDescent="0.35">
      <c r="A299" s="10"/>
      <c r="B299" s="10"/>
      <c r="C299" s="10"/>
      <c r="D299" s="10"/>
      <c r="E299" s="10"/>
      <c r="F299" s="10"/>
      <c r="G299" s="10"/>
    </row>
    <row r="300" spans="1:8" x14ac:dyDescent="0.35">
      <c r="A300" s="1" t="s">
        <v>290</v>
      </c>
      <c r="B300" s="1"/>
      <c r="C300" s="1"/>
      <c r="D300" s="1"/>
      <c r="E300" s="1"/>
      <c r="F300" s="1"/>
      <c r="G300" s="1"/>
    </row>
    <row r="301" spans="1:8" x14ac:dyDescent="0.35">
      <c r="A301" s="3" t="s">
        <v>1</v>
      </c>
      <c r="B301" s="3" t="s">
        <v>2</v>
      </c>
      <c r="C301" s="3" t="s">
        <v>3</v>
      </c>
      <c r="D301" s="3" t="s">
        <v>212</v>
      </c>
      <c r="E301" s="3"/>
      <c r="F301" s="3"/>
      <c r="G301" s="3"/>
      <c r="H301" s="22"/>
    </row>
    <row r="302" spans="1:8" x14ac:dyDescent="0.35">
      <c r="A302" s="18">
        <v>1190</v>
      </c>
      <c r="B302" s="10" t="s">
        <v>291</v>
      </c>
      <c r="C302" s="19">
        <v>0</v>
      </c>
      <c r="D302" s="10"/>
      <c r="E302" s="10"/>
      <c r="F302" s="10"/>
      <c r="G302" s="10"/>
      <c r="H302" s="10"/>
    </row>
    <row r="303" spans="1:8" x14ac:dyDescent="0.35">
      <c r="A303" s="18">
        <v>1191</v>
      </c>
      <c r="B303" s="10" t="s">
        <v>292</v>
      </c>
      <c r="C303" s="19">
        <v>0</v>
      </c>
      <c r="D303" s="10"/>
      <c r="E303" s="10"/>
      <c r="F303" s="10"/>
      <c r="G303" s="10"/>
      <c r="H303" s="10"/>
    </row>
    <row r="304" spans="1:8" x14ac:dyDescent="0.35">
      <c r="A304" s="18">
        <v>1192</v>
      </c>
      <c r="B304" s="10" t="s">
        <v>293</v>
      </c>
      <c r="C304" s="19">
        <v>0</v>
      </c>
      <c r="D304" s="10"/>
      <c r="E304" s="10"/>
      <c r="F304" s="10"/>
      <c r="G304" s="10"/>
      <c r="H304" s="10"/>
    </row>
    <row r="305" spans="1:8" x14ac:dyDescent="0.35">
      <c r="A305" s="18">
        <v>1193</v>
      </c>
      <c r="B305" s="10" t="s">
        <v>294</v>
      </c>
      <c r="C305" s="19">
        <v>0</v>
      </c>
      <c r="D305" s="10"/>
      <c r="E305" s="10"/>
      <c r="F305" s="10"/>
      <c r="G305" s="10"/>
      <c r="H305" s="10"/>
    </row>
    <row r="306" spans="1:8" x14ac:dyDescent="0.35">
      <c r="A306" s="18">
        <v>1194</v>
      </c>
      <c r="B306" s="10" t="s">
        <v>295</v>
      </c>
      <c r="C306" s="19">
        <v>0</v>
      </c>
      <c r="D306" s="10"/>
      <c r="E306" s="10"/>
      <c r="F306" s="10"/>
      <c r="G306" s="10"/>
      <c r="H306" s="10"/>
    </row>
    <row r="307" spans="1:8" x14ac:dyDescent="0.35">
      <c r="A307" s="18">
        <v>1290</v>
      </c>
      <c r="B307" s="10" t="s">
        <v>296</v>
      </c>
      <c r="C307" s="19">
        <v>0</v>
      </c>
      <c r="D307" s="10"/>
      <c r="E307" s="10"/>
      <c r="F307" s="10"/>
      <c r="G307" s="10"/>
      <c r="H307" s="10"/>
    </row>
    <row r="308" spans="1:8" x14ac:dyDescent="0.35">
      <c r="A308" s="18">
        <v>1291</v>
      </c>
      <c r="B308" s="10" t="s">
        <v>297</v>
      </c>
      <c r="C308" s="19">
        <v>0</v>
      </c>
      <c r="D308" s="10"/>
      <c r="E308" s="10"/>
      <c r="F308" s="10"/>
      <c r="G308" s="10"/>
      <c r="H308" s="10"/>
    </row>
    <row r="309" spans="1:8" x14ac:dyDescent="0.35">
      <c r="A309" s="18">
        <v>1292</v>
      </c>
      <c r="B309" s="10" t="s">
        <v>298</v>
      </c>
      <c r="C309" s="19">
        <v>0</v>
      </c>
      <c r="D309" s="10"/>
      <c r="E309" s="10"/>
      <c r="F309" s="10"/>
      <c r="G309" s="10"/>
      <c r="H309" s="10"/>
    </row>
    <row r="310" spans="1:8" x14ac:dyDescent="0.35">
      <c r="A310" s="18">
        <v>1293</v>
      </c>
      <c r="B310" s="10" t="s">
        <v>299</v>
      </c>
      <c r="C310" s="19">
        <v>0</v>
      </c>
      <c r="D310" s="10"/>
      <c r="E310" s="10"/>
      <c r="F310" s="10"/>
      <c r="G310" s="10"/>
      <c r="H310" s="10"/>
    </row>
    <row r="311" spans="1:8" x14ac:dyDescent="0.35">
      <c r="A311" s="10"/>
      <c r="B311" s="10"/>
      <c r="C311" s="10"/>
      <c r="D311" s="10"/>
      <c r="E311" s="10"/>
      <c r="F311" s="10"/>
      <c r="G311" s="10"/>
      <c r="H311" s="10"/>
    </row>
    <row r="312" spans="1:8" x14ac:dyDescent="0.35">
      <c r="A312" s="1" t="s">
        <v>300</v>
      </c>
      <c r="B312" s="1"/>
      <c r="C312" s="1"/>
      <c r="D312" s="1"/>
      <c r="E312" s="1"/>
      <c r="F312" s="1"/>
      <c r="G312" s="1"/>
      <c r="H312" s="1"/>
    </row>
    <row r="313" spans="1:8" x14ac:dyDescent="0.35">
      <c r="A313" s="3" t="s">
        <v>1</v>
      </c>
      <c r="B313" s="3" t="s">
        <v>2</v>
      </c>
      <c r="C313" s="3" t="s">
        <v>3</v>
      </c>
      <c r="D313" s="3" t="s">
        <v>208</v>
      </c>
      <c r="E313" s="3" t="s">
        <v>209</v>
      </c>
      <c r="F313" s="3" t="s">
        <v>210</v>
      </c>
      <c r="G313" s="3" t="s">
        <v>301</v>
      </c>
      <c r="H313" s="3" t="s">
        <v>302</v>
      </c>
    </row>
    <row r="314" spans="1:8" x14ac:dyDescent="0.35">
      <c r="A314" s="18">
        <v>2110</v>
      </c>
      <c r="B314" s="10" t="s">
        <v>303</v>
      </c>
      <c r="C314" s="19">
        <v>40549811.859999999</v>
      </c>
      <c r="D314" s="19">
        <v>0</v>
      </c>
      <c r="E314" s="19">
        <v>0</v>
      </c>
      <c r="F314" s="19">
        <v>0</v>
      </c>
      <c r="G314" s="19">
        <v>0</v>
      </c>
      <c r="H314" s="10"/>
    </row>
    <row r="315" spans="1:8" x14ac:dyDescent="0.35">
      <c r="A315" s="18">
        <v>2111</v>
      </c>
      <c r="B315" s="10" t="s">
        <v>304</v>
      </c>
      <c r="C315" s="19">
        <v>123.91</v>
      </c>
      <c r="D315" s="19">
        <v>0</v>
      </c>
      <c r="E315" s="19">
        <v>0</v>
      </c>
      <c r="F315" s="19">
        <v>0</v>
      </c>
      <c r="G315" s="19">
        <v>0</v>
      </c>
      <c r="H315" s="10"/>
    </row>
    <row r="316" spans="1:8" x14ac:dyDescent="0.35">
      <c r="A316" s="18">
        <v>2112</v>
      </c>
      <c r="B316" s="10" t="s">
        <v>305</v>
      </c>
      <c r="C316" s="19">
        <v>18505252.41</v>
      </c>
      <c r="D316" s="19">
        <v>0</v>
      </c>
      <c r="E316" s="19">
        <v>0</v>
      </c>
      <c r="F316" s="19">
        <v>0</v>
      </c>
      <c r="G316" s="19">
        <v>0</v>
      </c>
      <c r="H316" s="10"/>
    </row>
    <row r="317" spans="1:8" x14ac:dyDescent="0.35">
      <c r="A317" s="18">
        <v>2113</v>
      </c>
      <c r="B317" s="10" t="s">
        <v>306</v>
      </c>
      <c r="C317" s="19">
        <v>19557695</v>
      </c>
      <c r="D317" s="19">
        <v>0</v>
      </c>
      <c r="E317" s="19">
        <v>0</v>
      </c>
      <c r="F317" s="19">
        <v>0</v>
      </c>
      <c r="G317" s="19">
        <v>0</v>
      </c>
      <c r="H317" s="10"/>
    </row>
    <row r="318" spans="1:8" x14ac:dyDescent="0.35">
      <c r="A318" s="18">
        <v>2114</v>
      </c>
      <c r="B318" s="10" t="s">
        <v>307</v>
      </c>
      <c r="C318" s="19">
        <v>0</v>
      </c>
      <c r="D318" s="19">
        <v>0</v>
      </c>
      <c r="E318" s="19">
        <v>0</v>
      </c>
      <c r="F318" s="19">
        <v>0</v>
      </c>
      <c r="G318" s="19">
        <v>0</v>
      </c>
      <c r="H318" s="10"/>
    </row>
    <row r="319" spans="1:8" x14ac:dyDescent="0.35">
      <c r="A319" s="18">
        <v>2115</v>
      </c>
      <c r="B319" s="10" t="s">
        <v>308</v>
      </c>
      <c r="C319" s="19">
        <v>0</v>
      </c>
      <c r="D319" s="19">
        <v>0</v>
      </c>
      <c r="E319" s="19">
        <v>0</v>
      </c>
      <c r="F319" s="19">
        <v>0</v>
      </c>
      <c r="G319" s="19">
        <v>0</v>
      </c>
      <c r="H319" s="10"/>
    </row>
    <row r="320" spans="1:8" x14ac:dyDescent="0.35">
      <c r="A320" s="18">
        <v>2116</v>
      </c>
      <c r="B320" s="10" t="s">
        <v>309</v>
      </c>
      <c r="C320" s="19">
        <v>0</v>
      </c>
      <c r="D320" s="19">
        <v>0</v>
      </c>
      <c r="E320" s="19">
        <v>0</v>
      </c>
      <c r="F320" s="19">
        <v>0</v>
      </c>
      <c r="G320" s="19">
        <v>0</v>
      </c>
      <c r="H320" s="10"/>
    </row>
    <row r="321" spans="1:8" x14ac:dyDescent="0.35">
      <c r="A321" s="18">
        <v>2117</v>
      </c>
      <c r="B321" s="10" t="s">
        <v>310</v>
      </c>
      <c r="C321" s="19">
        <v>2474262.7400000002</v>
      </c>
      <c r="D321" s="19">
        <v>0</v>
      </c>
      <c r="E321" s="19">
        <v>0</v>
      </c>
      <c r="F321" s="19">
        <v>0</v>
      </c>
      <c r="G321" s="19">
        <v>0</v>
      </c>
      <c r="H321" s="10"/>
    </row>
    <row r="322" spans="1:8" x14ac:dyDescent="0.35">
      <c r="A322" s="18">
        <v>2118</v>
      </c>
      <c r="B322" s="10" t="s">
        <v>311</v>
      </c>
      <c r="C322" s="19">
        <v>0</v>
      </c>
      <c r="D322" s="19">
        <v>0</v>
      </c>
      <c r="E322" s="19">
        <v>0</v>
      </c>
      <c r="F322" s="19">
        <v>0</v>
      </c>
      <c r="G322" s="19">
        <v>0</v>
      </c>
      <c r="H322" s="10"/>
    </row>
    <row r="323" spans="1:8" x14ac:dyDescent="0.35">
      <c r="A323" s="18">
        <v>2119</v>
      </c>
      <c r="B323" s="10" t="s">
        <v>312</v>
      </c>
      <c r="C323" s="19">
        <v>12477.8</v>
      </c>
      <c r="D323" s="19">
        <v>0</v>
      </c>
      <c r="E323" s="19">
        <v>0</v>
      </c>
      <c r="F323" s="19">
        <v>0</v>
      </c>
      <c r="G323" s="19">
        <v>0</v>
      </c>
      <c r="H323" s="10"/>
    </row>
    <row r="324" spans="1:8" x14ac:dyDescent="0.35">
      <c r="A324" s="18">
        <v>2120</v>
      </c>
      <c r="B324" s="10" t="s">
        <v>313</v>
      </c>
      <c r="C324" s="19">
        <v>36630.25</v>
      </c>
      <c r="D324" s="19">
        <v>0</v>
      </c>
      <c r="E324" s="19">
        <v>0</v>
      </c>
      <c r="F324" s="19">
        <v>0</v>
      </c>
      <c r="G324" s="19">
        <v>0</v>
      </c>
      <c r="H324" s="10"/>
    </row>
    <row r="325" spans="1:8" x14ac:dyDescent="0.35">
      <c r="A325" s="18">
        <v>2121</v>
      </c>
      <c r="B325" s="10" t="s">
        <v>314</v>
      </c>
      <c r="C325" s="19">
        <v>0</v>
      </c>
      <c r="D325" s="19">
        <v>0</v>
      </c>
      <c r="E325" s="19">
        <v>0</v>
      </c>
      <c r="F325" s="19">
        <v>0</v>
      </c>
      <c r="G325" s="19">
        <v>0</v>
      </c>
      <c r="H325" s="10"/>
    </row>
    <row r="326" spans="1:8" x14ac:dyDescent="0.35">
      <c r="A326" s="18">
        <v>2122</v>
      </c>
      <c r="B326" s="10" t="s">
        <v>315</v>
      </c>
      <c r="C326" s="19">
        <v>0</v>
      </c>
      <c r="D326" s="19">
        <v>0</v>
      </c>
      <c r="E326" s="19">
        <v>0</v>
      </c>
      <c r="F326" s="19">
        <v>0</v>
      </c>
      <c r="G326" s="19">
        <v>0</v>
      </c>
      <c r="H326" s="10"/>
    </row>
    <row r="327" spans="1:8" x14ac:dyDescent="0.35">
      <c r="A327" s="18">
        <v>2129</v>
      </c>
      <c r="B327" s="10" t="s">
        <v>316</v>
      </c>
      <c r="C327" s="19">
        <v>36630.25</v>
      </c>
      <c r="D327" s="19">
        <v>0</v>
      </c>
      <c r="E327" s="19">
        <v>0</v>
      </c>
      <c r="F327" s="19">
        <v>0</v>
      </c>
      <c r="G327" s="19">
        <v>0</v>
      </c>
      <c r="H327" s="10"/>
    </row>
    <row r="328" spans="1:8" x14ac:dyDescent="0.35">
      <c r="A328" s="10"/>
      <c r="B328" s="10"/>
      <c r="C328" s="10"/>
      <c r="D328" s="10"/>
      <c r="E328" s="10"/>
      <c r="F328" s="10"/>
      <c r="G328" s="10"/>
      <c r="H328" s="10"/>
    </row>
    <row r="329" spans="1:8" x14ac:dyDescent="0.35">
      <c r="A329" s="1" t="s">
        <v>317</v>
      </c>
      <c r="B329" s="1"/>
      <c r="C329" s="1"/>
      <c r="D329" s="1"/>
      <c r="E329" s="1"/>
      <c r="F329" s="1"/>
      <c r="G329" s="1"/>
      <c r="H329" s="1"/>
    </row>
    <row r="330" spans="1:8" x14ac:dyDescent="0.35">
      <c r="A330" s="3" t="s">
        <v>1</v>
      </c>
      <c r="B330" s="3" t="s">
        <v>2</v>
      </c>
      <c r="C330" s="3" t="s">
        <v>3</v>
      </c>
      <c r="D330" s="3" t="s">
        <v>318</v>
      </c>
      <c r="E330" s="3" t="s">
        <v>212</v>
      </c>
      <c r="F330" s="3"/>
      <c r="G330" s="3"/>
      <c r="H330" s="3"/>
    </row>
    <row r="331" spans="1:8" x14ac:dyDescent="0.35">
      <c r="A331" s="18">
        <v>2160</v>
      </c>
      <c r="B331" s="10" t="s">
        <v>319</v>
      </c>
      <c r="C331" s="19">
        <v>16673.86</v>
      </c>
      <c r="D331" s="10"/>
      <c r="E331" s="10"/>
      <c r="F331" s="10"/>
      <c r="G331" s="10"/>
      <c r="H331" s="10"/>
    </row>
    <row r="332" spans="1:8" x14ac:dyDescent="0.35">
      <c r="A332" s="18">
        <v>2161</v>
      </c>
      <c r="B332" s="10" t="s">
        <v>320</v>
      </c>
      <c r="C332" s="19">
        <v>16673.86</v>
      </c>
      <c r="D332" s="10"/>
      <c r="E332" s="10"/>
      <c r="F332" s="10"/>
      <c r="G332" s="10"/>
      <c r="H332" s="10"/>
    </row>
    <row r="333" spans="1:8" x14ac:dyDescent="0.35">
      <c r="A333" s="18">
        <v>2162</v>
      </c>
      <c r="B333" s="10" t="s">
        <v>321</v>
      </c>
      <c r="C333" s="19">
        <v>0</v>
      </c>
      <c r="D333" s="10"/>
      <c r="E333" s="10"/>
    </row>
    <row r="334" spans="1:8" x14ac:dyDescent="0.35">
      <c r="A334" s="18">
        <v>2163</v>
      </c>
      <c r="B334" s="10" t="s">
        <v>322</v>
      </c>
      <c r="C334" s="19">
        <v>0</v>
      </c>
      <c r="D334" s="10"/>
      <c r="E334" s="10"/>
    </row>
    <row r="335" spans="1:8" x14ac:dyDescent="0.35">
      <c r="A335" s="18">
        <v>2164</v>
      </c>
      <c r="B335" s="10" t="s">
        <v>323</v>
      </c>
      <c r="C335" s="19">
        <v>0</v>
      </c>
      <c r="D335" s="10"/>
      <c r="E335" s="10"/>
    </row>
    <row r="336" spans="1:8" x14ac:dyDescent="0.35">
      <c r="A336" s="18">
        <v>2165</v>
      </c>
      <c r="B336" s="10" t="s">
        <v>324</v>
      </c>
      <c r="C336" s="19">
        <v>0</v>
      </c>
      <c r="D336" s="10"/>
      <c r="E336" s="10"/>
    </row>
    <row r="337" spans="1:5" x14ac:dyDescent="0.35">
      <c r="A337" s="18">
        <v>2166</v>
      </c>
      <c r="B337" s="10" t="s">
        <v>325</v>
      </c>
      <c r="C337" s="19">
        <v>0</v>
      </c>
      <c r="D337" s="10"/>
      <c r="E337" s="10"/>
    </row>
    <row r="338" spans="1:5" x14ac:dyDescent="0.35">
      <c r="A338" s="18">
        <v>2250</v>
      </c>
      <c r="B338" s="10" t="s">
        <v>326</v>
      </c>
      <c r="C338" s="19">
        <v>0</v>
      </c>
      <c r="D338" s="10"/>
      <c r="E338" s="10"/>
    </row>
    <row r="339" spans="1:5" x14ac:dyDescent="0.35">
      <c r="A339" s="18">
        <v>2251</v>
      </c>
      <c r="B339" s="10" t="s">
        <v>327</v>
      </c>
      <c r="C339" s="19">
        <v>0</v>
      </c>
      <c r="D339" s="10"/>
      <c r="E339" s="10"/>
    </row>
    <row r="340" spans="1:5" x14ac:dyDescent="0.35">
      <c r="A340" s="18">
        <v>2252</v>
      </c>
      <c r="B340" s="10" t="s">
        <v>328</v>
      </c>
      <c r="C340" s="19">
        <v>0</v>
      </c>
      <c r="D340" s="10"/>
      <c r="E340" s="10"/>
    </row>
    <row r="341" spans="1:5" x14ac:dyDescent="0.35">
      <c r="A341" s="18">
        <v>2253</v>
      </c>
      <c r="B341" s="10" t="s">
        <v>329</v>
      </c>
      <c r="C341" s="19">
        <v>0</v>
      </c>
      <c r="D341" s="10"/>
      <c r="E341" s="10"/>
    </row>
    <row r="342" spans="1:5" x14ac:dyDescent="0.35">
      <c r="A342" s="18">
        <v>2254</v>
      </c>
      <c r="B342" s="10" t="s">
        <v>330</v>
      </c>
      <c r="C342" s="19">
        <v>0</v>
      </c>
      <c r="D342" s="10"/>
      <c r="E342" s="10"/>
    </row>
    <row r="343" spans="1:5" x14ac:dyDescent="0.35">
      <c r="A343" s="18">
        <v>2255</v>
      </c>
      <c r="B343" s="10" t="s">
        <v>331</v>
      </c>
      <c r="C343" s="19">
        <v>0</v>
      </c>
      <c r="D343" s="10"/>
      <c r="E343" s="10"/>
    </row>
    <row r="344" spans="1:5" x14ac:dyDescent="0.35">
      <c r="A344" s="18">
        <v>2256</v>
      </c>
      <c r="B344" s="10" t="s">
        <v>332</v>
      </c>
      <c r="C344" s="19">
        <v>0</v>
      </c>
      <c r="D344" s="10"/>
      <c r="E344" s="10"/>
    </row>
    <row r="345" spans="1:5" x14ac:dyDescent="0.35">
      <c r="A345" s="10"/>
      <c r="B345" s="10"/>
      <c r="C345" s="10"/>
      <c r="D345" s="10"/>
      <c r="E345" s="10"/>
    </row>
    <row r="346" spans="1:5" x14ac:dyDescent="0.35">
      <c r="A346" s="1" t="s">
        <v>333</v>
      </c>
      <c r="B346" s="1"/>
      <c r="C346" s="1"/>
      <c r="D346" s="1"/>
      <c r="E346" s="1"/>
    </row>
    <row r="347" spans="1:5" x14ac:dyDescent="0.35">
      <c r="A347" s="23" t="s">
        <v>1</v>
      </c>
      <c r="B347" s="23" t="s">
        <v>2</v>
      </c>
      <c r="C347" s="23" t="s">
        <v>3</v>
      </c>
      <c r="D347" s="3" t="s">
        <v>318</v>
      </c>
      <c r="E347" s="3" t="s">
        <v>212</v>
      </c>
    </row>
    <row r="348" spans="1:5" x14ac:dyDescent="0.35">
      <c r="A348" s="18">
        <v>2150</v>
      </c>
      <c r="B348" s="10" t="s">
        <v>334</v>
      </c>
      <c r="C348" s="19">
        <v>0</v>
      </c>
      <c r="D348" s="10"/>
      <c r="E348" s="10"/>
    </row>
    <row r="349" spans="1:5" x14ac:dyDescent="0.35">
      <c r="A349" s="18">
        <v>2151</v>
      </c>
      <c r="B349" s="10" t="s">
        <v>335</v>
      </c>
      <c r="C349" s="19">
        <v>0</v>
      </c>
      <c r="D349" s="10"/>
      <c r="E349" s="10"/>
    </row>
    <row r="350" spans="1:5" x14ac:dyDescent="0.35">
      <c r="A350" s="18">
        <v>2152</v>
      </c>
      <c r="B350" s="10" t="s">
        <v>336</v>
      </c>
      <c r="C350" s="19">
        <v>0</v>
      </c>
      <c r="D350" s="10"/>
      <c r="E350" s="10"/>
    </row>
    <row r="351" spans="1:5" x14ac:dyDescent="0.35">
      <c r="A351" s="18">
        <v>2159</v>
      </c>
      <c r="B351" s="10" t="s">
        <v>337</v>
      </c>
      <c r="C351" s="19">
        <v>0</v>
      </c>
      <c r="D351" s="10"/>
      <c r="E351" s="10"/>
    </row>
    <row r="352" spans="1:5" x14ac:dyDescent="0.35">
      <c r="A352" s="18">
        <v>2240</v>
      </c>
      <c r="B352" s="10" t="s">
        <v>338</v>
      </c>
      <c r="C352" s="19">
        <v>0</v>
      </c>
      <c r="D352" s="10"/>
      <c r="E352" s="10"/>
    </row>
    <row r="353" spans="1:5" x14ac:dyDescent="0.35">
      <c r="A353" s="18">
        <v>2241</v>
      </c>
      <c r="B353" s="10" t="s">
        <v>339</v>
      </c>
      <c r="C353" s="19">
        <v>0</v>
      </c>
      <c r="D353" s="10"/>
      <c r="E353" s="10"/>
    </row>
    <row r="354" spans="1:5" x14ac:dyDescent="0.35">
      <c r="A354" s="18">
        <v>2242</v>
      </c>
      <c r="B354" s="10" t="s">
        <v>340</v>
      </c>
      <c r="C354" s="19">
        <v>0</v>
      </c>
      <c r="D354" s="10"/>
      <c r="E354" s="10"/>
    </row>
    <row r="355" spans="1:5" x14ac:dyDescent="0.35">
      <c r="A355" s="18">
        <v>2249</v>
      </c>
      <c r="B355" s="10" t="s">
        <v>341</v>
      </c>
      <c r="C355" s="19">
        <v>0</v>
      </c>
      <c r="D355" s="10"/>
      <c r="E355" s="10"/>
    </row>
    <row r="356" spans="1:5" x14ac:dyDescent="0.35">
      <c r="A356" s="18"/>
      <c r="B356" s="10"/>
      <c r="C356" s="19"/>
      <c r="D356" s="10"/>
      <c r="E356" s="10"/>
    </row>
    <row r="357" spans="1:5" x14ac:dyDescent="0.35">
      <c r="A357" s="1" t="s">
        <v>342</v>
      </c>
      <c r="B357" s="1"/>
      <c r="C357" s="1"/>
      <c r="D357" s="1"/>
      <c r="E357" s="1"/>
    </row>
    <row r="358" spans="1:5" x14ac:dyDescent="0.35">
      <c r="A358" s="23" t="s">
        <v>1</v>
      </c>
      <c r="B358" s="23" t="s">
        <v>2</v>
      </c>
      <c r="C358" s="23" t="s">
        <v>3</v>
      </c>
      <c r="D358" s="3" t="s">
        <v>318</v>
      </c>
      <c r="E358" s="3" t="s">
        <v>212</v>
      </c>
    </row>
    <row r="359" spans="1:5" x14ac:dyDescent="0.35">
      <c r="A359" s="18">
        <v>2170</v>
      </c>
      <c r="B359" s="10" t="s">
        <v>343</v>
      </c>
      <c r="C359" s="19">
        <v>0</v>
      </c>
      <c r="D359" s="10"/>
      <c r="E359" s="10"/>
    </row>
    <row r="360" spans="1:5" x14ac:dyDescent="0.35">
      <c r="A360" s="18">
        <v>2171</v>
      </c>
      <c r="B360" s="10" t="s">
        <v>344</v>
      </c>
      <c r="C360" s="19">
        <v>0</v>
      </c>
      <c r="D360" s="10"/>
      <c r="E360" s="10"/>
    </row>
    <row r="361" spans="1:5" x14ac:dyDescent="0.35">
      <c r="A361" s="18">
        <v>2172</v>
      </c>
      <c r="B361" s="10" t="s">
        <v>345</v>
      </c>
      <c r="C361" s="19">
        <v>0</v>
      </c>
      <c r="D361" s="10"/>
      <c r="E361" s="10"/>
    </row>
    <row r="362" spans="1:5" x14ac:dyDescent="0.35">
      <c r="A362" s="18">
        <v>2179</v>
      </c>
      <c r="B362" s="10" t="s">
        <v>346</v>
      </c>
      <c r="C362" s="19">
        <v>0</v>
      </c>
      <c r="D362" s="10"/>
      <c r="E362" s="10"/>
    </row>
    <row r="363" spans="1:5" x14ac:dyDescent="0.35">
      <c r="A363" s="18">
        <v>2260</v>
      </c>
      <c r="B363" s="10" t="s">
        <v>347</v>
      </c>
      <c r="C363" s="19">
        <v>0</v>
      </c>
      <c r="D363" s="10"/>
      <c r="E363" s="10"/>
    </row>
    <row r="364" spans="1:5" x14ac:dyDescent="0.35">
      <c r="A364" s="18">
        <v>2261</v>
      </c>
      <c r="B364" s="10" t="s">
        <v>348</v>
      </c>
      <c r="C364" s="19">
        <v>0</v>
      </c>
      <c r="D364" s="10"/>
      <c r="E364" s="10"/>
    </row>
    <row r="365" spans="1:5" x14ac:dyDescent="0.35">
      <c r="A365" s="18">
        <v>2262</v>
      </c>
      <c r="B365" s="10" t="s">
        <v>349</v>
      </c>
      <c r="C365" s="19">
        <v>0</v>
      </c>
      <c r="D365" s="10"/>
      <c r="E365" s="10"/>
    </row>
    <row r="366" spans="1:5" x14ac:dyDescent="0.35">
      <c r="A366" s="18">
        <v>2263</v>
      </c>
      <c r="B366" s="10" t="s">
        <v>350</v>
      </c>
      <c r="C366" s="19">
        <v>0</v>
      </c>
      <c r="D366" s="10"/>
      <c r="E366" s="10"/>
    </row>
    <row r="367" spans="1:5" x14ac:dyDescent="0.35">
      <c r="A367" s="18">
        <v>2269</v>
      </c>
      <c r="B367" s="10" t="s">
        <v>351</v>
      </c>
      <c r="C367" s="19">
        <v>0</v>
      </c>
      <c r="D367" s="10"/>
      <c r="E367" s="10"/>
    </row>
    <row r="368" spans="1:5" x14ac:dyDescent="0.35">
      <c r="A368" s="10"/>
      <c r="B368" s="10"/>
      <c r="C368" s="10"/>
      <c r="D368" s="10"/>
      <c r="E368" s="10"/>
    </row>
    <row r="369" spans="1:5" x14ac:dyDescent="0.35">
      <c r="A369" s="1" t="s">
        <v>352</v>
      </c>
      <c r="B369" s="1"/>
      <c r="C369" s="1"/>
      <c r="D369" s="1"/>
      <c r="E369" s="1"/>
    </row>
    <row r="370" spans="1:5" x14ac:dyDescent="0.35">
      <c r="A370" s="23" t="s">
        <v>1</v>
      </c>
      <c r="B370" s="23" t="s">
        <v>2</v>
      </c>
      <c r="C370" s="23" t="s">
        <v>3</v>
      </c>
      <c r="D370" s="3" t="s">
        <v>318</v>
      </c>
      <c r="E370" s="3" t="s">
        <v>212</v>
      </c>
    </row>
    <row r="371" spans="1:5" x14ac:dyDescent="0.35">
      <c r="A371" s="18">
        <v>2190</v>
      </c>
      <c r="B371" s="10" t="s">
        <v>353</v>
      </c>
      <c r="C371" s="19">
        <v>0</v>
      </c>
      <c r="D371" s="10"/>
      <c r="E371" s="10"/>
    </row>
    <row r="372" spans="1:5" x14ac:dyDescent="0.35">
      <c r="A372" s="18">
        <v>2191</v>
      </c>
      <c r="B372" s="10" t="s">
        <v>354</v>
      </c>
      <c r="C372" s="19">
        <v>0</v>
      </c>
      <c r="D372" s="10"/>
      <c r="E372" s="10"/>
    </row>
    <row r="373" spans="1:5" x14ac:dyDescent="0.35">
      <c r="A373" s="18">
        <v>2192</v>
      </c>
      <c r="B373" s="10" t="s">
        <v>355</v>
      </c>
      <c r="C373" s="19">
        <v>0</v>
      </c>
      <c r="D373" s="10"/>
      <c r="E373" s="10"/>
    </row>
    <row r="374" spans="1:5" x14ac:dyDescent="0.35">
      <c r="A374" s="18">
        <v>2199</v>
      </c>
      <c r="B374" s="10" t="s">
        <v>356</v>
      </c>
      <c r="C374" s="19">
        <v>4852919.22</v>
      </c>
      <c r="D374" s="10"/>
      <c r="E374" s="10"/>
    </row>
    <row r="376" spans="1:5" x14ac:dyDescent="0.35">
      <c r="A376" s="1" t="s">
        <v>357</v>
      </c>
      <c r="B376" s="1"/>
      <c r="C376" s="1"/>
      <c r="D376" s="1"/>
      <c r="E376" s="1"/>
    </row>
    <row r="377" spans="1:5" x14ac:dyDescent="0.35">
      <c r="A377" s="3" t="s">
        <v>1</v>
      </c>
      <c r="B377" s="3" t="s">
        <v>2</v>
      </c>
      <c r="C377" s="3" t="s">
        <v>3</v>
      </c>
      <c r="D377" s="3" t="s">
        <v>198</v>
      </c>
      <c r="E377" s="3" t="s">
        <v>318</v>
      </c>
    </row>
    <row r="378" spans="1:5" x14ac:dyDescent="0.35">
      <c r="A378" s="18">
        <v>3110</v>
      </c>
      <c r="B378" s="10" t="s">
        <v>56</v>
      </c>
      <c r="C378" s="19">
        <v>1595241368.3199999</v>
      </c>
      <c r="D378" s="10"/>
      <c r="E378" s="10"/>
    </row>
    <row r="379" spans="1:5" x14ac:dyDescent="0.35">
      <c r="A379" s="18">
        <v>3120</v>
      </c>
      <c r="B379" s="10" t="s">
        <v>358</v>
      </c>
      <c r="C379" s="19">
        <v>0</v>
      </c>
      <c r="D379" s="10"/>
      <c r="E379" s="10"/>
    </row>
    <row r="380" spans="1:5" x14ac:dyDescent="0.35">
      <c r="A380" s="18">
        <v>3130</v>
      </c>
      <c r="B380" s="10" t="s">
        <v>359</v>
      </c>
      <c r="C380" s="19">
        <v>0</v>
      </c>
      <c r="D380" s="10"/>
      <c r="E380" s="10"/>
    </row>
    <row r="381" spans="1:5" x14ac:dyDescent="0.35">
      <c r="A381" s="10"/>
      <c r="B381" s="10"/>
      <c r="C381" s="10"/>
      <c r="D381" s="10"/>
      <c r="E381" s="10"/>
    </row>
    <row r="382" spans="1:5" x14ac:dyDescent="0.35">
      <c r="A382" s="1" t="s">
        <v>360</v>
      </c>
      <c r="B382" s="1"/>
      <c r="C382" s="1"/>
      <c r="D382" s="1"/>
      <c r="E382" s="1"/>
    </row>
    <row r="383" spans="1:5" x14ac:dyDescent="0.35">
      <c r="A383" s="3" t="s">
        <v>1</v>
      </c>
      <c r="B383" s="3" t="s">
        <v>2</v>
      </c>
      <c r="C383" s="3" t="s">
        <v>3</v>
      </c>
      <c r="D383" s="3" t="s">
        <v>361</v>
      </c>
      <c r="E383" s="3"/>
    </row>
    <row r="384" spans="1:5" x14ac:dyDescent="0.35">
      <c r="A384" s="18">
        <v>3210</v>
      </c>
      <c r="B384" s="10" t="s">
        <v>362</v>
      </c>
      <c r="C384" s="19">
        <v>84516054.49000001</v>
      </c>
      <c r="D384" s="10"/>
      <c r="E384" s="10"/>
    </row>
    <row r="385" spans="1:5" x14ac:dyDescent="0.35">
      <c r="A385" s="18">
        <v>3220</v>
      </c>
      <c r="B385" s="10" t="s">
        <v>363</v>
      </c>
      <c r="C385" s="19">
        <v>223315663.06</v>
      </c>
      <c r="D385" s="10"/>
      <c r="E385" s="10"/>
    </row>
    <row r="386" spans="1:5" x14ac:dyDescent="0.35">
      <c r="A386" s="18">
        <v>3230</v>
      </c>
      <c r="B386" s="10" t="s">
        <v>364</v>
      </c>
      <c r="C386" s="19">
        <v>0</v>
      </c>
      <c r="D386" s="10"/>
    </row>
    <row r="387" spans="1:5" x14ac:dyDescent="0.35">
      <c r="A387" s="18">
        <v>3231</v>
      </c>
      <c r="B387" s="10" t="s">
        <v>365</v>
      </c>
      <c r="C387" s="19">
        <v>0</v>
      </c>
      <c r="D387" s="10"/>
    </row>
    <row r="388" spans="1:5" x14ac:dyDescent="0.35">
      <c r="A388" s="18">
        <v>3232</v>
      </c>
      <c r="B388" s="10" t="s">
        <v>366</v>
      </c>
      <c r="C388" s="19">
        <v>0</v>
      </c>
      <c r="D388" s="10"/>
    </row>
    <row r="389" spans="1:5" x14ac:dyDescent="0.35">
      <c r="A389" s="18">
        <v>3233</v>
      </c>
      <c r="B389" s="10" t="s">
        <v>367</v>
      </c>
      <c r="C389" s="19">
        <v>0</v>
      </c>
      <c r="D389" s="10"/>
    </row>
    <row r="390" spans="1:5" x14ac:dyDescent="0.35">
      <c r="A390" s="18">
        <v>3239</v>
      </c>
      <c r="B390" s="10" t="s">
        <v>368</v>
      </c>
      <c r="C390" s="19">
        <v>0</v>
      </c>
      <c r="D390" s="10"/>
    </row>
    <row r="391" spans="1:5" x14ac:dyDescent="0.35">
      <c r="A391" s="18">
        <v>3240</v>
      </c>
      <c r="B391" s="10" t="s">
        <v>369</v>
      </c>
      <c r="C391" s="19">
        <v>0</v>
      </c>
      <c r="D391" s="10"/>
    </row>
    <row r="392" spans="1:5" x14ac:dyDescent="0.35">
      <c r="A392" s="18">
        <v>3241</v>
      </c>
      <c r="B392" s="10" t="s">
        <v>370</v>
      </c>
      <c r="C392" s="19">
        <v>0</v>
      </c>
      <c r="D392" s="10"/>
    </row>
    <row r="393" spans="1:5" x14ac:dyDescent="0.35">
      <c r="A393" s="18">
        <v>3242</v>
      </c>
      <c r="B393" s="10" t="s">
        <v>371</v>
      </c>
      <c r="C393" s="19">
        <v>0</v>
      </c>
      <c r="D393" s="10"/>
    </row>
    <row r="394" spans="1:5" x14ac:dyDescent="0.35">
      <c r="A394" s="18">
        <v>3243</v>
      </c>
      <c r="B394" s="10" t="s">
        <v>372</v>
      </c>
      <c r="C394" s="19">
        <v>0</v>
      </c>
      <c r="D394" s="10"/>
    </row>
    <row r="395" spans="1:5" x14ac:dyDescent="0.35">
      <c r="A395" s="18">
        <v>3250</v>
      </c>
      <c r="B395" s="10" t="s">
        <v>373</v>
      </c>
      <c r="C395" s="19">
        <v>-214674511.41</v>
      </c>
      <c r="D395" s="10"/>
    </row>
    <row r="396" spans="1:5" x14ac:dyDescent="0.35">
      <c r="A396" s="18">
        <v>3251</v>
      </c>
      <c r="B396" s="10" t="s">
        <v>374</v>
      </c>
      <c r="C396" s="19">
        <v>-83128904.109999999</v>
      </c>
      <c r="D396" s="10"/>
    </row>
    <row r="397" spans="1:5" x14ac:dyDescent="0.35">
      <c r="A397" s="18">
        <v>3252</v>
      </c>
      <c r="B397" s="10" t="s">
        <v>375</v>
      </c>
      <c r="C397" s="19">
        <v>-131545607.3</v>
      </c>
      <c r="D397" s="10"/>
    </row>
    <row r="400" spans="1:5" x14ac:dyDescent="0.35">
      <c r="A400" s="1" t="s">
        <v>376</v>
      </c>
      <c r="B400" s="1"/>
      <c r="C400" s="1"/>
      <c r="D400" s="1"/>
    </row>
    <row r="401" spans="1:4" x14ac:dyDescent="0.35">
      <c r="A401" s="3" t="s">
        <v>1</v>
      </c>
      <c r="B401" s="3" t="s">
        <v>2</v>
      </c>
      <c r="C401" s="4">
        <v>2024</v>
      </c>
      <c r="D401" s="4">
        <v>2023</v>
      </c>
    </row>
    <row r="402" spans="1:4" x14ac:dyDescent="0.35">
      <c r="A402" s="18">
        <v>1111</v>
      </c>
      <c r="B402" s="10" t="s">
        <v>377</v>
      </c>
      <c r="C402" s="19">
        <v>0</v>
      </c>
      <c r="D402" s="19">
        <v>0</v>
      </c>
    </row>
    <row r="403" spans="1:4" x14ac:dyDescent="0.35">
      <c r="A403" s="18">
        <v>1112</v>
      </c>
      <c r="B403" s="10" t="s">
        <v>378</v>
      </c>
      <c r="C403" s="19">
        <v>285866513.44999999</v>
      </c>
      <c r="D403" s="19">
        <v>135173027</v>
      </c>
    </row>
    <row r="404" spans="1:4" x14ac:dyDescent="0.35">
      <c r="A404" s="18">
        <v>1113</v>
      </c>
      <c r="B404" s="10" t="s">
        <v>379</v>
      </c>
      <c r="C404" s="19">
        <v>0</v>
      </c>
      <c r="D404" s="19">
        <v>0</v>
      </c>
    </row>
    <row r="405" spans="1:4" x14ac:dyDescent="0.35">
      <c r="A405" s="18">
        <v>1114</v>
      </c>
      <c r="B405" s="10" t="s">
        <v>199</v>
      </c>
      <c r="C405" s="19">
        <v>110103783.11</v>
      </c>
      <c r="D405" s="19">
        <v>50289653.210000001</v>
      </c>
    </row>
    <row r="406" spans="1:4" x14ac:dyDescent="0.35">
      <c r="A406" s="18">
        <v>1115</v>
      </c>
      <c r="B406" s="10" t="s">
        <v>201</v>
      </c>
      <c r="C406" s="19">
        <v>0</v>
      </c>
      <c r="D406" s="19">
        <v>67540905.840000004</v>
      </c>
    </row>
    <row r="407" spans="1:4" x14ac:dyDescent="0.35">
      <c r="A407" s="18">
        <v>1116</v>
      </c>
      <c r="B407" s="10" t="s">
        <v>380</v>
      </c>
      <c r="C407" s="19">
        <v>0</v>
      </c>
      <c r="D407" s="19">
        <v>0</v>
      </c>
    </row>
    <row r="408" spans="1:4" x14ac:dyDescent="0.35">
      <c r="A408" s="18">
        <v>1119</v>
      </c>
      <c r="B408" s="10" t="s">
        <v>381</v>
      </c>
      <c r="C408" s="19">
        <v>50000</v>
      </c>
      <c r="D408" s="19">
        <v>50000</v>
      </c>
    </row>
    <row r="409" spans="1:4" x14ac:dyDescent="0.35">
      <c r="A409" s="26">
        <v>1110</v>
      </c>
      <c r="B409" s="27" t="s">
        <v>382</v>
      </c>
      <c r="C409" s="28">
        <v>396020296.56</v>
      </c>
      <c r="D409" s="28">
        <v>253053586.05000001</v>
      </c>
    </row>
    <row r="412" spans="1:4" x14ac:dyDescent="0.35">
      <c r="A412" s="1" t="s">
        <v>383</v>
      </c>
      <c r="B412" s="1"/>
      <c r="C412" s="1"/>
      <c r="D412" s="1"/>
    </row>
    <row r="413" spans="1:4" x14ac:dyDescent="0.35">
      <c r="A413" s="3" t="s">
        <v>1</v>
      </c>
      <c r="B413" s="3" t="s">
        <v>2</v>
      </c>
      <c r="C413" s="4" t="s">
        <v>384</v>
      </c>
      <c r="D413" s="4" t="s">
        <v>385</v>
      </c>
    </row>
    <row r="414" spans="1:4" x14ac:dyDescent="0.35">
      <c r="A414" s="26">
        <v>1230</v>
      </c>
      <c r="B414" s="29" t="s">
        <v>250</v>
      </c>
      <c r="C414" s="28">
        <v>6093089.4299999587</v>
      </c>
      <c r="D414" s="28">
        <v>0</v>
      </c>
    </row>
    <row r="415" spans="1:4" x14ac:dyDescent="0.35">
      <c r="A415" s="18">
        <v>1231</v>
      </c>
      <c r="B415" s="10" t="s">
        <v>251</v>
      </c>
      <c r="C415" s="19">
        <v>0</v>
      </c>
      <c r="D415" s="19">
        <v>0</v>
      </c>
    </row>
    <row r="416" spans="1:4" x14ac:dyDescent="0.35">
      <c r="A416" s="18">
        <v>1232</v>
      </c>
      <c r="B416" s="10" t="s">
        <v>252</v>
      </c>
      <c r="C416" s="19">
        <v>0</v>
      </c>
      <c r="D416" s="19">
        <v>0</v>
      </c>
    </row>
    <row r="417" spans="1:4" x14ac:dyDescent="0.35">
      <c r="A417" s="18">
        <v>1233</v>
      </c>
      <c r="B417" s="10" t="s">
        <v>253</v>
      </c>
      <c r="C417" s="19">
        <v>0</v>
      </c>
      <c r="D417" s="19">
        <v>0</v>
      </c>
    </row>
    <row r="418" spans="1:4" x14ac:dyDescent="0.35">
      <c r="A418" s="18">
        <v>1234</v>
      </c>
      <c r="B418" s="10" t="s">
        <v>255</v>
      </c>
      <c r="C418" s="19">
        <v>0</v>
      </c>
      <c r="D418" s="19">
        <v>0</v>
      </c>
    </row>
    <row r="419" spans="1:4" x14ac:dyDescent="0.35">
      <c r="A419" s="18">
        <v>1235</v>
      </c>
      <c r="B419" s="10" t="s">
        <v>256</v>
      </c>
      <c r="C419" s="19">
        <v>0</v>
      </c>
      <c r="D419" s="19">
        <v>0</v>
      </c>
    </row>
    <row r="420" spans="1:4" x14ac:dyDescent="0.35">
      <c r="A420" s="18">
        <v>1236</v>
      </c>
      <c r="B420" s="10" t="s">
        <v>257</v>
      </c>
      <c r="C420" s="19">
        <v>6093089.4299999587</v>
      </c>
      <c r="D420" s="19">
        <v>0</v>
      </c>
    </row>
    <row r="421" spans="1:4" x14ac:dyDescent="0.35">
      <c r="A421" s="18">
        <v>1239</v>
      </c>
      <c r="B421" s="10" t="s">
        <v>258</v>
      </c>
      <c r="C421" s="19">
        <v>0</v>
      </c>
      <c r="D421" s="19">
        <v>0</v>
      </c>
    </row>
    <row r="422" spans="1:4" x14ac:dyDescent="0.35">
      <c r="A422" s="26">
        <v>1240</v>
      </c>
      <c r="B422" s="29" t="s">
        <v>259</v>
      </c>
      <c r="C422" s="28">
        <v>-864144.00999999698</v>
      </c>
      <c r="D422" s="28">
        <v>0</v>
      </c>
    </row>
    <row r="423" spans="1:4" x14ac:dyDescent="0.35">
      <c r="A423" s="18">
        <v>1241</v>
      </c>
      <c r="B423" s="10" t="s">
        <v>260</v>
      </c>
      <c r="C423" s="19">
        <v>0</v>
      </c>
      <c r="D423" s="19">
        <v>0</v>
      </c>
    </row>
    <row r="424" spans="1:4" x14ac:dyDescent="0.35">
      <c r="A424" s="18">
        <v>1242</v>
      </c>
      <c r="B424" s="10" t="s">
        <v>261</v>
      </c>
      <c r="C424" s="19">
        <v>0</v>
      </c>
      <c r="D424" s="19">
        <v>0</v>
      </c>
    </row>
    <row r="425" spans="1:4" x14ac:dyDescent="0.35">
      <c r="A425" s="18">
        <v>1243</v>
      </c>
      <c r="B425" s="10" t="s">
        <v>262</v>
      </c>
      <c r="C425" s="19">
        <v>0</v>
      </c>
      <c r="D425" s="19">
        <v>0</v>
      </c>
    </row>
    <row r="426" spans="1:4" x14ac:dyDescent="0.35">
      <c r="A426" s="18">
        <v>1244</v>
      </c>
      <c r="B426" s="10" t="s">
        <v>263</v>
      </c>
      <c r="C426" s="19">
        <v>-864144.00999999698</v>
      </c>
      <c r="D426" s="19">
        <v>0</v>
      </c>
    </row>
    <row r="427" spans="1:4" x14ac:dyDescent="0.35">
      <c r="A427" s="18">
        <v>1245</v>
      </c>
      <c r="B427" s="10" t="s">
        <v>264</v>
      </c>
      <c r="C427" s="19">
        <v>0</v>
      </c>
      <c r="D427" s="19">
        <v>0</v>
      </c>
    </row>
    <row r="428" spans="1:4" x14ac:dyDescent="0.35">
      <c r="A428" s="18">
        <v>1246</v>
      </c>
      <c r="B428" s="10" t="s">
        <v>265</v>
      </c>
      <c r="C428" s="19">
        <v>0</v>
      </c>
      <c r="D428" s="19">
        <v>0</v>
      </c>
    </row>
    <row r="429" spans="1:4" x14ac:dyDescent="0.35">
      <c r="A429" s="18">
        <v>1247</v>
      </c>
      <c r="B429" s="10" t="s">
        <v>266</v>
      </c>
      <c r="C429" s="19">
        <v>0</v>
      </c>
      <c r="D429" s="19">
        <v>0</v>
      </c>
    </row>
    <row r="430" spans="1:4" x14ac:dyDescent="0.35">
      <c r="A430" s="18">
        <v>1248</v>
      </c>
      <c r="B430" s="10" t="s">
        <v>267</v>
      </c>
      <c r="C430" s="19">
        <v>0</v>
      </c>
      <c r="D430" s="19">
        <v>0</v>
      </c>
    </row>
    <row r="431" spans="1:4" x14ac:dyDescent="0.35">
      <c r="A431" s="26">
        <v>1250</v>
      </c>
      <c r="B431" s="29" t="s">
        <v>273</v>
      </c>
      <c r="C431" s="28">
        <v>1807440</v>
      </c>
      <c r="D431" s="28">
        <v>0</v>
      </c>
    </row>
    <row r="432" spans="1:4" x14ac:dyDescent="0.35">
      <c r="A432" s="18">
        <v>1251</v>
      </c>
      <c r="B432" s="10" t="s">
        <v>274</v>
      </c>
      <c r="C432" s="19">
        <v>0</v>
      </c>
      <c r="D432" s="19">
        <v>0</v>
      </c>
    </row>
    <row r="433" spans="1:4" x14ac:dyDescent="0.35">
      <c r="A433" s="18">
        <v>1252</v>
      </c>
      <c r="B433" s="10" t="s">
        <v>275</v>
      </c>
      <c r="C433" s="19">
        <v>0</v>
      </c>
      <c r="D433" s="19">
        <v>0</v>
      </c>
    </row>
    <row r="434" spans="1:4" x14ac:dyDescent="0.35">
      <c r="A434" s="18">
        <v>1253</v>
      </c>
      <c r="B434" s="10" t="s">
        <v>276</v>
      </c>
      <c r="C434" s="19">
        <v>0</v>
      </c>
      <c r="D434" s="19">
        <v>0</v>
      </c>
    </row>
    <row r="435" spans="1:4" x14ac:dyDescent="0.35">
      <c r="A435" s="18">
        <v>1254</v>
      </c>
      <c r="B435" s="10" t="s">
        <v>277</v>
      </c>
      <c r="C435" s="19">
        <v>1807440</v>
      </c>
      <c r="D435" s="19">
        <v>0</v>
      </c>
    </row>
    <row r="436" spans="1:4" x14ac:dyDescent="0.35">
      <c r="A436" s="18">
        <v>1259</v>
      </c>
      <c r="B436" s="10" t="s">
        <v>278</v>
      </c>
      <c r="C436" s="19">
        <v>0</v>
      </c>
      <c r="D436" s="19">
        <v>0</v>
      </c>
    </row>
    <row r="437" spans="1:4" x14ac:dyDescent="0.35">
      <c r="A437" s="18"/>
      <c r="B437" s="27" t="s">
        <v>386</v>
      </c>
      <c r="C437" s="28">
        <v>7036385.4199999617</v>
      </c>
      <c r="D437" s="28">
        <v>0</v>
      </c>
    </row>
    <row r="438" spans="1:4" x14ac:dyDescent="0.35">
      <c r="A438" s="10"/>
      <c r="B438" s="10"/>
      <c r="C438" s="10"/>
      <c r="D438" s="10"/>
    </row>
    <row r="439" spans="1:4" x14ac:dyDescent="0.35">
      <c r="A439" s="1" t="s">
        <v>387</v>
      </c>
      <c r="B439" s="1"/>
      <c r="C439" s="1"/>
      <c r="D439" s="1"/>
    </row>
    <row r="440" spans="1:4" x14ac:dyDescent="0.35">
      <c r="A440" s="3" t="s">
        <v>1</v>
      </c>
      <c r="B440" s="3" t="s">
        <v>2</v>
      </c>
      <c r="C440" s="4">
        <v>2024</v>
      </c>
      <c r="D440" s="4">
        <v>2023</v>
      </c>
    </row>
    <row r="441" spans="1:4" x14ac:dyDescent="0.35">
      <c r="A441" s="26">
        <v>3210</v>
      </c>
      <c r="B441" s="29" t="s">
        <v>388</v>
      </c>
      <c r="C441" s="28">
        <v>84516054.49000001</v>
      </c>
      <c r="D441" s="28">
        <v>33506944.009999961</v>
      </c>
    </row>
    <row r="442" spans="1:4" x14ac:dyDescent="0.35">
      <c r="A442" s="18"/>
      <c r="B442" s="27" t="s">
        <v>389</v>
      </c>
      <c r="C442" s="28">
        <v>47431171.74000001</v>
      </c>
      <c r="D442" s="28">
        <v>25923112.430000007</v>
      </c>
    </row>
    <row r="443" spans="1:4" x14ac:dyDescent="0.35">
      <c r="A443" s="26">
        <v>5400</v>
      </c>
      <c r="B443" s="29" t="s">
        <v>152</v>
      </c>
      <c r="C443" s="28">
        <v>0</v>
      </c>
      <c r="D443" s="28">
        <v>0</v>
      </c>
    </row>
    <row r="444" spans="1:4" x14ac:dyDescent="0.35">
      <c r="A444" s="18">
        <v>5410</v>
      </c>
      <c r="B444" s="10" t="s">
        <v>390</v>
      </c>
      <c r="C444" s="19">
        <v>0</v>
      </c>
      <c r="D444" s="19">
        <v>0</v>
      </c>
    </row>
    <row r="445" spans="1:4" x14ac:dyDescent="0.35">
      <c r="A445" s="18">
        <v>5411</v>
      </c>
      <c r="B445" s="10" t="s">
        <v>154</v>
      </c>
      <c r="C445" s="19">
        <v>0</v>
      </c>
      <c r="D445" s="19">
        <v>0</v>
      </c>
    </row>
    <row r="446" spans="1:4" x14ac:dyDescent="0.35">
      <c r="A446" s="18">
        <v>5420</v>
      </c>
      <c r="B446" s="10" t="s">
        <v>391</v>
      </c>
      <c r="C446" s="19">
        <v>0</v>
      </c>
      <c r="D446" s="19">
        <v>0</v>
      </c>
    </row>
    <row r="447" spans="1:4" x14ac:dyDescent="0.35">
      <c r="A447" s="18">
        <v>5421</v>
      </c>
      <c r="B447" s="10" t="s">
        <v>157</v>
      </c>
      <c r="C447" s="19">
        <v>0</v>
      </c>
      <c r="D447" s="19">
        <v>0</v>
      </c>
    </row>
    <row r="448" spans="1:4" x14ac:dyDescent="0.35">
      <c r="A448" s="18">
        <v>5430</v>
      </c>
      <c r="B448" s="10" t="s">
        <v>392</v>
      </c>
      <c r="C448" s="19">
        <v>0</v>
      </c>
      <c r="D448" s="19">
        <v>0</v>
      </c>
    </row>
    <row r="449" spans="1:4" x14ac:dyDescent="0.35">
      <c r="A449" s="18">
        <v>5431</v>
      </c>
      <c r="B449" s="10" t="s">
        <v>160</v>
      </c>
      <c r="C449" s="19">
        <v>0</v>
      </c>
      <c r="D449" s="19">
        <v>0</v>
      </c>
    </row>
    <row r="450" spans="1:4" x14ac:dyDescent="0.35">
      <c r="A450" s="18">
        <v>5440</v>
      </c>
      <c r="B450" s="10" t="s">
        <v>393</v>
      </c>
      <c r="C450" s="19">
        <v>0</v>
      </c>
      <c r="D450" s="19">
        <v>0</v>
      </c>
    </row>
    <row r="451" spans="1:4" x14ac:dyDescent="0.35">
      <c r="A451" s="18">
        <v>5441</v>
      </c>
      <c r="B451" s="10" t="s">
        <v>393</v>
      </c>
      <c r="C451" s="19">
        <v>0</v>
      </c>
      <c r="D451" s="19">
        <v>0</v>
      </c>
    </row>
    <row r="452" spans="1:4" x14ac:dyDescent="0.35">
      <c r="A452" s="18">
        <v>5450</v>
      </c>
      <c r="B452" s="10" t="s">
        <v>394</v>
      </c>
      <c r="C452" s="19">
        <v>0</v>
      </c>
      <c r="D452" s="19">
        <v>0</v>
      </c>
    </row>
    <row r="453" spans="1:4" x14ac:dyDescent="0.35">
      <c r="A453" s="18">
        <v>5451</v>
      </c>
      <c r="B453" s="10" t="s">
        <v>164</v>
      </c>
      <c r="C453" s="19">
        <v>0</v>
      </c>
      <c r="D453" s="19">
        <v>0</v>
      </c>
    </row>
    <row r="454" spans="1:4" x14ac:dyDescent="0.35">
      <c r="A454" s="18">
        <v>5452</v>
      </c>
      <c r="B454" s="10" t="s">
        <v>165</v>
      </c>
      <c r="C454" s="19">
        <v>0</v>
      </c>
      <c r="D454" s="19">
        <v>0</v>
      </c>
    </row>
    <row r="455" spans="1:4" x14ac:dyDescent="0.35">
      <c r="A455" s="26">
        <v>5500</v>
      </c>
      <c r="B455" s="29" t="s">
        <v>166</v>
      </c>
      <c r="C455" s="28">
        <v>29826546.230000004</v>
      </c>
      <c r="D455" s="28">
        <v>21179180.22000001</v>
      </c>
    </row>
    <row r="456" spans="1:4" x14ac:dyDescent="0.35">
      <c r="A456" s="26">
        <v>5510</v>
      </c>
      <c r="B456" s="29" t="s">
        <v>167</v>
      </c>
      <c r="C456" s="28">
        <v>29826546.230000004</v>
      </c>
      <c r="D456" s="28">
        <v>21179180.22000001</v>
      </c>
    </row>
    <row r="457" spans="1:4" x14ac:dyDescent="0.35">
      <c r="A457" s="18">
        <v>5511</v>
      </c>
      <c r="B457" s="10" t="s">
        <v>168</v>
      </c>
      <c r="C457" s="19">
        <v>6144300</v>
      </c>
      <c r="D457" s="19">
        <v>6144300</v>
      </c>
    </row>
    <row r="458" spans="1:4" x14ac:dyDescent="0.35">
      <c r="A458" s="18">
        <v>5512</v>
      </c>
      <c r="B458" s="10" t="s">
        <v>169</v>
      </c>
      <c r="C458" s="19">
        <v>0</v>
      </c>
      <c r="D458" s="19">
        <v>0</v>
      </c>
    </row>
    <row r="459" spans="1:4" x14ac:dyDescent="0.35">
      <c r="A459" s="18">
        <v>5513</v>
      </c>
      <c r="B459" s="10" t="s">
        <v>170</v>
      </c>
      <c r="C459" s="19">
        <v>11708869.98</v>
      </c>
      <c r="D459" s="19">
        <v>11917442.68</v>
      </c>
    </row>
    <row r="460" spans="1:4" x14ac:dyDescent="0.35">
      <c r="A460" s="18">
        <v>5514</v>
      </c>
      <c r="B460" s="10" t="s">
        <v>171</v>
      </c>
      <c r="C460" s="19">
        <v>2711026.08</v>
      </c>
      <c r="D460" s="19">
        <v>2711026.06</v>
      </c>
    </row>
    <row r="461" spans="1:4" x14ac:dyDescent="0.35">
      <c r="A461" s="18">
        <v>5515</v>
      </c>
      <c r="B461" s="10" t="s">
        <v>172</v>
      </c>
      <c r="C461" s="19">
        <v>5998015.2400000002</v>
      </c>
      <c r="D461" s="19">
        <v>-1806105.0199999898</v>
      </c>
    </row>
    <row r="462" spans="1:4" x14ac:dyDescent="0.35">
      <c r="A462" s="18">
        <v>5516</v>
      </c>
      <c r="B462" s="10" t="s">
        <v>173</v>
      </c>
      <c r="C462" s="19">
        <v>0</v>
      </c>
      <c r="D462" s="19">
        <v>0</v>
      </c>
    </row>
    <row r="463" spans="1:4" x14ac:dyDescent="0.35">
      <c r="A463" s="18">
        <v>5517</v>
      </c>
      <c r="B463" s="10" t="s">
        <v>174</v>
      </c>
      <c r="C463" s="19">
        <v>3248841.0500000007</v>
      </c>
      <c r="D463" s="19">
        <v>2212516.5</v>
      </c>
    </row>
    <row r="464" spans="1:4" x14ac:dyDescent="0.35">
      <c r="A464" s="18">
        <v>5518</v>
      </c>
      <c r="B464" s="10" t="s">
        <v>175</v>
      </c>
      <c r="C464" s="19">
        <v>15493.88</v>
      </c>
      <c r="D464" s="19">
        <v>0</v>
      </c>
    </row>
    <row r="465" spans="1:4" x14ac:dyDescent="0.35">
      <c r="A465" s="26">
        <v>5520</v>
      </c>
      <c r="B465" s="29" t="s">
        <v>176</v>
      </c>
      <c r="C465" s="28">
        <v>0</v>
      </c>
      <c r="D465" s="28">
        <v>0</v>
      </c>
    </row>
    <row r="466" spans="1:4" x14ac:dyDescent="0.35">
      <c r="A466" s="18">
        <v>5521</v>
      </c>
      <c r="B466" s="10" t="s">
        <v>177</v>
      </c>
      <c r="C466" s="19">
        <v>0</v>
      </c>
      <c r="D466" s="19">
        <v>0</v>
      </c>
    </row>
    <row r="467" spans="1:4" x14ac:dyDescent="0.35">
      <c r="A467" s="18">
        <v>5522</v>
      </c>
      <c r="B467" s="10" t="s">
        <v>178</v>
      </c>
      <c r="C467" s="19">
        <v>0</v>
      </c>
      <c r="D467" s="19">
        <v>0</v>
      </c>
    </row>
    <row r="468" spans="1:4" x14ac:dyDescent="0.35">
      <c r="A468" s="26">
        <v>5530</v>
      </c>
      <c r="B468" s="29" t="s">
        <v>179</v>
      </c>
      <c r="C468" s="28">
        <v>0</v>
      </c>
      <c r="D468" s="28">
        <v>0</v>
      </c>
    </row>
    <row r="469" spans="1:4" x14ac:dyDescent="0.35">
      <c r="A469" s="18">
        <v>5531</v>
      </c>
      <c r="B469" s="10" t="s">
        <v>180</v>
      </c>
      <c r="C469" s="19">
        <v>0</v>
      </c>
      <c r="D469" s="19">
        <v>0</v>
      </c>
    </row>
    <row r="470" spans="1:4" x14ac:dyDescent="0.35">
      <c r="A470" s="18">
        <v>5532</v>
      </c>
      <c r="B470" s="10" t="s">
        <v>181</v>
      </c>
      <c r="C470" s="19">
        <v>0</v>
      </c>
      <c r="D470" s="19">
        <v>0</v>
      </c>
    </row>
    <row r="471" spans="1:4" x14ac:dyDescent="0.35">
      <c r="A471" s="18">
        <v>5533</v>
      </c>
      <c r="B471" s="10" t="s">
        <v>182</v>
      </c>
      <c r="C471" s="19">
        <v>0</v>
      </c>
      <c r="D471" s="19">
        <v>0</v>
      </c>
    </row>
    <row r="472" spans="1:4" x14ac:dyDescent="0.35">
      <c r="A472" s="18">
        <v>5534</v>
      </c>
      <c r="B472" s="10" t="s">
        <v>183</v>
      </c>
      <c r="C472" s="19">
        <v>0</v>
      </c>
      <c r="D472" s="19">
        <v>0</v>
      </c>
    </row>
    <row r="473" spans="1:4" x14ac:dyDescent="0.35">
      <c r="A473" s="18">
        <v>5535</v>
      </c>
      <c r="B473" s="10" t="s">
        <v>184</v>
      </c>
      <c r="C473" s="19">
        <v>0</v>
      </c>
      <c r="D473" s="19">
        <v>0</v>
      </c>
    </row>
    <row r="474" spans="1:4" x14ac:dyDescent="0.35">
      <c r="A474" s="26">
        <v>5590</v>
      </c>
      <c r="B474" s="29" t="s">
        <v>185</v>
      </c>
      <c r="C474" s="28">
        <v>0</v>
      </c>
      <c r="D474" s="28">
        <v>0</v>
      </c>
    </row>
    <row r="475" spans="1:4" x14ac:dyDescent="0.35">
      <c r="A475" s="18">
        <v>5591</v>
      </c>
      <c r="B475" s="10" t="s">
        <v>186</v>
      </c>
      <c r="C475" s="19">
        <v>0</v>
      </c>
      <c r="D475" s="19">
        <v>0</v>
      </c>
    </row>
    <row r="476" spans="1:4" x14ac:dyDescent="0.35">
      <c r="A476" s="18">
        <v>5592</v>
      </c>
      <c r="B476" s="10" t="s">
        <v>187</v>
      </c>
      <c r="C476" s="19">
        <v>0</v>
      </c>
      <c r="D476" s="19">
        <v>0</v>
      </c>
    </row>
    <row r="477" spans="1:4" x14ac:dyDescent="0.35">
      <c r="A477" s="18">
        <v>5593</v>
      </c>
      <c r="B477" s="10" t="s">
        <v>188</v>
      </c>
      <c r="C477" s="19">
        <v>0</v>
      </c>
      <c r="D477" s="19">
        <v>0</v>
      </c>
    </row>
    <row r="478" spans="1:4" x14ac:dyDescent="0.35">
      <c r="A478" s="18">
        <v>5594</v>
      </c>
      <c r="B478" s="10" t="s">
        <v>395</v>
      </c>
      <c r="C478" s="19">
        <v>0</v>
      </c>
      <c r="D478" s="19">
        <v>0</v>
      </c>
    </row>
    <row r="479" spans="1:4" x14ac:dyDescent="0.35">
      <c r="A479" s="18">
        <v>5595</v>
      </c>
      <c r="B479" s="10" t="s">
        <v>190</v>
      </c>
      <c r="C479" s="19">
        <v>0</v>
      </c>
      <c r="D479" s="19">
        <v>0</v>
      </c>
    </row>
    <row r="480" spans="1:4" x14ac:dyDescent="0.35">
      <c r="A480" s="18">
        <v>5596</v>
      </c>
      <c r="B480" s="10" t="s">
        <v>81</v>
      </c>
      <c r="C480" s="19">
        <v>0</v>
      </c>
      <c r="D480" s="19">
        <v>0</v>
      </c>
    </row>
    <row r="481" spans="1:4" x14ac:dyDescent="0.35">
      <c r="A481" s="18">
        <v>5597</v>
      </c>
      <c r="B481" s="10" t="s">
        <v>191</v>
      </c>
      <c r="C481" s="19">
        <v>0</v>
      </c>
      <c r="D481" s="19">
        <v>0</v>
      </c>
    </row>
    <row r="482" spans="1:4" x14ac:dyDescent="0.35">
      <c r="A482" s="18">
        <v>5599</v>
      </c>
      <c r="B482" s="10" t="s">
        <v>193</v>
      </c>
      <c r="C482" s="19">
        <v>0</v>
      </c>
      <c r="D482" s="19">
        <v>0</v>
      </c>
    </row>
    <row r="483" spans="1:4" x14ac:dyDescent="0.35">
      <c r="A483" s="26">
        <v>5600</v>
      </c>
      <c r="B483" s="29" t="s">
        <v>194</v>
      </c>
      <c r="C483" s="28">
        <v>0</v>
      </c>
      <c r="D483" s="28">
        <v>0</v>
      </c>
    </row>
    <row r="484" spans="1:4" x14ac:dyDescent="0.35">
      <c r="A484" s="26">
        <v>5610</v>
      </c>
      <c r="B484" s="29" t="s">
        <v>195</v>
      </c>
      <c r="C484" s="28">
        <v>0</v>
      </c>
      <c r="D484" s="28">
        <v>0</v>
      </c>
    </row>
    <row r="485" spans="1:4" x14ac:dyDescent="0.35">
      <c r="A485" s="18">
        <v>5611</v>
      </c>
      <c r="B485" s="10" t="s">
        <v>196</v>
      </c>
      <c r="C485" s="19">
        <v>0</v>
      </c>
      <c r="D485" s="19">
        <v>0</v>
      </c>
    </row>
    <row r="486" spans="1:4" x14ac:dyDescent="0.35">
      <c r="A486" s="26">
        <v>2110</v>
      </c>
      <c r="B486" s="30" t="s">
        <v>396</v>
      </c>
      <c r="C486" s="28">
        <v>17604625.510000002</v>
      </c>
      <c r="D486" s="28">
        <v>4743932.2099999972</v>
      </c>
    </row>
    <row r="487" spans="1:4" x14ac:dyDescent="0.35">
      <c r="A487" s="18">
        <v>2111</v>
      </c>
      <c r="B487" s="10" t="s">
        <v>397</v>
      </c>
      <c r="C487" s="19">
        <v>0</v>
      </c>
      <c r="D487" s="19">
        <v>0</v>
      </c>
    </row>
    <row r="488" spans="1:4" x14ac:dyDescent="0.35">
      <c r="A488" s="18">
        <v>2112</v>
      </c>
      <c r="B488" s="10" t="s">
        <v>398</v>
      </c>
      <c r="C488" s="19">
        <v>0</v>
      </c>
      <c r="D488" s="19">
        <v>0</v>
      </c>
    </row>
    <row r="489" spans="1:4" x14ac:dyDescent="0.35">
      <c r="A489" s="18">
        <v>2112</v>
      </c>
      <c r="B489" s="10" t="s">
        <v>399</v>
      </c>
      <c r="C489" s="19">
        <v>17604625.510000002</v>
      </c>
      <c r="D489" s="19">
        <v>4743932.2099999972</v>
      </c>
    </row>
    <row r="490" spans="1:4" x14ac:dyDescent="0.35">
      <c r="A490" s="18">
        <v>2115</v>
      </c>
      <c r="B490" s="10" t="s">
        <v>400</v>
      </c>
      <c r="C490" s="19">
        <v>0</v>
      </c>
      <c r="D490" s="19">
        <v>0</v>
      </c>
    </row>
    <row r="491" spans="1:4" x14ac:dyDescent="0.35">
      <c r="A491" s="18">
        <v>2114</v>
      </c>
      <c r="B491" s="10" t="s">
        <v>401</v>
      </c>
      <c r="C491" s="19">
        <v>0</v>
      </c>
      <c r="D491" s="19">
        <v>0</v>
      </c>
    </row>
    <row r="492" spans="1:4" x14ac:dyDescent="0.35">
      <c r="A492" s="26">
        <v>5120</v>
      </c>
      <c r="B492" s="30" t="s">
        <v>237</v>
      </c>
      <c r="C492" s="28">
        <v>-7983098.8599999994</v>
      </c>
      <c r="D492" s="28">
        <v>10432789.709999999</v>
      </c>
    </row>
    <row r="493" spans="1:4" x14ac:dyDescent="0.35">
      <c r="A493" s="18">
        <v>5120</v>
      </c>
      <c r="B493" s="12" t="s">
        <v>237</v>
      </c>
      <c r="C493" s="19">
        <v>0</v>
      </c>
      <c r="D493" s="19">
        <v>0</v>
      </c>
    </row>
    <row r="494" spans="1:4" x14ac:dyDescent="0.35">
      <c r="A494" s="18"/>
      <c r="B494" s="27" t="s">
        <v>402</v>
      </c>
      <c r="C494" s="28">
        <v>0</v>
      </c>
      <c r="D494" s="28">
        <v>0</v>
      </c>
    </row>
    <row r="495" spans="1:4" x14ac:dyDescent="0.35">
      <c r="A495" s="26">
        <v>4300</v>
      </c>
      <c r="B495" s="27" t="s">
        <v>65</v>
      </c>
      <c r="C495" s="19">
        <v>0</v>
      </c>
      <c r="D495" s="19">
        <v>0</v>
      </c>
    </row>
    <row r="496" spans="1:4" x14ac:dyDescent="0.35">
      <c r="A496" s="26">
        <v>4310</v>
      </c>
      <c r="B496" s="27" t="s">
        <v>66</v>
      </c>
      <c r="C496" s="28">
        <v>0</v>
      </c>
      <c r="D496" s="28">
        <v>0</v>
      </c>
    </row>
    <row r="497" spans="1:4" x14ac:dyDescent="0.35">
      <c r="A497" s="18">
        <v>4311</v>
      </c>
      <c r="B497" s="31" t="s">
        <v>67</v>
      </c>
      <c r="C497" s="19">
        <v>0</v>
      </c>
      <c r="D497" s="19">
        <v>0</v>
      </c>
    </row>
    <row r="498" spans="1:4" x14ac:dyDescent="0.35">
      <c r="A498" s="18">
        <v>4319</v>
      </c>
      <c r="B498" s="31" t="s">
        <v>68</v>
      </c>
      <c r="C498" s="19">
        <v>0</v>
      </c>
      <c r="D498" s="19">
        <v>0</v>
      </c>
    </row>
    <row r="499" spans="1:4" x14ac:dyDescent="0.35">
      <c r="A499" s="26">
        <v>4320</v>
      </c>
      <c r="B499" s="27" t="s">
        <v>69</v>
      </c>
      <c r="C499" s="28">
        <v>0</v>
      </c>
      <c r="D499" s="28">
        <v>0</v>
      </c>
    </row>
    <row r="500" spans="1:4" x14ac:dyDescent="0.35">
      <c r="A500" s="18">
        <v>4321</v>
      </c>
      <c r="B500" s="31" t="s">
        <v>70</v>
      </c>
      <c r="C500" s="19">
        <v>0</v>
      </c>
      <c r="D500" s="19">
        <v>0</v>
      </c>
    </row>
    <row r="501" spans="1:4" x14ac:dyDescent="0.35">
      <c r="A501" s="18">
        <v>4322</v>
      </c>
      <c r="B501" s="31" t="s">
        <v>71</v>
      </c>
      <c r="C501" s="19">
        <v>0</v>
      </c>
      <c r="D501" s="19">
        <v>0</v>
      </c>
    </row>
    <row r="502" spans="1:4" x14ac:dyDescent="0.35">
      <c r="A502" s="18">
        <v>4323</v>
      </c>
      <c r="B502" s="31" t="s">
        <v>72</v>
      </c>
      <c r="C502" s="19">
        <v>0</v>
      </c>
      <c r="D502" s="19">
        <v>0</v>
      </c>
    </row>
    <row r="503" spans="1:4" x14ac:dyDescent="0.35">
      <c r="A503" s="18">
        <v>4324</v>
      </c>
      <c r="B503" s="31" t="s">
        <v>73</v>
      </c>
      <c r="C503" s="19">
        <v>0</v>
      </c>
      <c r="D503" s="19">
        <v>0</v>
      </c>
    </row>
    <row r="504" spans="1:4" x14ac:dyDescent="0.35">
      <c r="A504" s="18">
        <v>4325</v>
      </c>
      <c r="B504" s="31" t="s">
        <v>74</v>
      </c>
      <c r="C504" s="19">
        <v>0</v>
      </c>
      <c r="D504" s="19">
        <v>0</v>
      </c>
    </row>
    <row r="505" spans="1:4" x14ac:dyDescent="0.35">
      <c r="A505" s="26">
        <v>4330</v>
      </c>
      <c r="B505" s="27" t="s">
        <v>75</v>
      </c>
      <c r="C505" s="28">
        <v>0</v>
      </c>
      <c r="D505" s="28">
        <v>0</v>
      </c>
    </row>
    <row r="506" spans="1:4" x14ac:dyDescent="0.35">
      <c r="A506" s="18">
        <v>4331</v>
      </c>
      <c r="B506" s="31" t="s">
        <v>75</v>
      </c>
      <c r="C506" s="19">
        <v>0</v>
      </c>
      <c r="D506" s="19">
        <v>0</v>
      </c>
    </row>
    <row r="507" spans="1:4" x14ac:dyDescent="0.35">
      <c r="A507" s="26">
        <v>4340</v>
      </c>
      <c r="B507" s="27" t="s">
        <v>76</v>
      </c>
      <c r="C507" s="28">
        <v>0</v>
      </c>
      <c r="D507" s="28">
        <v>0</v>
      </c>
    </row>
    <row r="508" spans="1:4" x14ac:dyDescent="0.35">
      <c r="A508" s="18">
        <v>4341</v>
      </c>
      <c r="B508" s="31" t="s">
        <v>76</v>
      </c>
      <c r="C508" s="19">
        <v>0</v>
      </c>
      <c r="D508" s="19">
        <v>0</v>
      </c>
    </row>
    <row r="509" spans="1:4" x14ac:dyDescent="0.35">
      <c r="A509" s="26">
        <v>4390</v>
      </c>
      <c r="B509" s="27" t="s">
        <v>77</v>
      </c>
      <c r="C509" s="28">
        <v>0</v>
      </c>
      <c r="D509" s="28">
        <v>0</v>
      </c>
    </row>
    <row r="510" spans="1:4" x14ac:dyDescent="0.35">
      <c r="A510" s="18">
        <v>4392</v>
      </c>
      <c r="B510" s="31" t="s">
        <v>78</v>
      </c>
      <c r="C510" s="19">
        <v>0</v>
      </c>
      <c r="D510" s="19">
        <v>0</v>
      </c>
    </row>
    <row r="511" spans="1:4" x14ac:dyDescent="0.35">
      <c r="A511" s="18">
        <v>4393</v>
      </c>
      <c r="B511" s="31" t="s">
        <v>79</v>
      </c>
      <c r="C511" s="19">
        <v>0</v>
      </c>
      <c r="D511" s="19">
        <v>0</v>
      </c>
    </row>
    <row r="512" spans="1:4" x14ac:dyDescent="0.35">
      <c r="A512" s="18">
        <v>4394</v>
      </c>
      <c r="B512" s="31" t="s">
        <v>80</v>
      </c>
      <c r="C512" s="19">
        <v>0</v>
      </c>
      <c r="D512" s="19">
        <v>0</v>
      </c>
    </row>
    <row r="513" spans="1:4" x14ac:dyDescent="0.35">
      <c r="A513" s="18">
        <v>4395</v>
      </c>
      <c r="B513" s="31" t="s">
        <v>81</v>
      </c>
      <c r="C513" s="19">
        <v>0</v>
      </c>
      <c r="D513" s="19">
        <v>0</v>
      </c>
    </row>
    <row r="514" spans="1:4" x14ac:dyDescent="0.35">
      <c r="A514" s="18">
        <v>4396</v>
      </c>
      <c r="B514" s="31" t="s">
        <v>82</v>
      </c>
      <c r="C514" s="19">
        <v>0</v>
      </c>
      <c r="D514" s="19">
        <v>0</v>
      </c>
    </row>
    <row r="515" spans="1:4" x14ac:dyDescent="0.35">
      <c r="A515" s="18">
        <v>4397</v>
      </c>
      <c r="B515" s="31" t="s">
        <v>83</v>
      </c>
      <c r="C515" s="19">
        <v>-7983098.8599999994</v>
      </c>
      <c r="D515" s="19">
        <v>10432789.709999999</v>
      </c>
    </row>
    <row r="516" spans="1:4" x14ac:dyDescent="0.35">
      <c r="A516" s="18">
        <v>4399</v>
      </c>
      <c r="B516" s="31" t="s">
        <v>77</v>
      </c>
      <c r="C516" s="19">
        <v>0</v>
      </c>
      <c r="D516" s="19">
        <v>0</v>
      </c>
    </row>
    <row r="517" spans="1:4" x14ac:dyDescent="0.35">
      <c r="A517" s="26">
        <v>1120</v>
      </c>
      <c r="B517" s="30" t="s">
        <v>403</v>
      </c>
      <c r="C517" s="28">
        <v>0</v>
      </c>
      <c r="D517" s="28">
        <v>0</v>
      </c>
    </row>
    <row r="518" spans="1:4" x14ac:dyDescent="0.35">
      <c r="A518" s="18">
        <v>1124</v>
      </c>
      <c r="B518" s="12" t="s">
        <v>404</v>
      </c>
      <c r="C518" s="19">
        <v>0</v>
      </c>
      <c r="D518" s="19">
        <v>0</v>
      </c>
    </row>
    <row r="519" spans="1:4" x14ac:dyDescent="0.35">
      <c r="A519" s="18">
        <v>1124</v>
      </c>
      <c r="B519" s="12" t="s">
        <v>405</v>
      </c>
      <c r="C519" s="19">
        <v>0</v>
      </c>
      <c r="D519" s="19">
        <v>0</v>
      </c>
    </row>
    <row r="520" spans="1:4" x14ac:dyDescent="0.35">
      <c r="A520" s="18">
        <v>1124</v>
      </c>
      <c r="B520" s="12" t="s">
        <v>406</v>
      </c>
      <c r="C520" s="19">
        <v>0</v>
      </c>
      <c r="D520" s="19">
        <v>0</v>
      </c>
    </row>
    <row r="521" spans="1:4" x14ac:dyDescent="0.35">
      <c r="A521" s="18">
        <v>1124</v>
      </c>
      <c r="B521" s="12" t="s">
        <v>407</v>
      </c>
      <c r="C521" s="19">
        <v>0</v>
      </c>
      <c r="D521" s="19">
        <v>0</v>
      </c>
    </row>
    <row r="522" spans="1:4" x14ac:dyDescent="0.35">
      <c r="A522" s="18">
        <v>1124</v>
      </c>
      <c r="B522" s="12" t="s">
        <v>408</v>
      </c>
      <c r="C522" s="19">
        <v>-7983098.8599999994</v>
      </c>
      <c r="D522" s="19">
        <v>10432789.709999999</v>
      </c>
    </row>
    <row r="523" spans="1:4" x14ac:dyDescent="0.35">
      <c r="A523" s="18">
        <v>1124</v>
      </c>
      <c r="B523" s="12" t="s">
        <v>409</v>
      </c>
      <c r="C523" s="19">
        <v>0</v>
      </c>
      <c r="D523" s="19">
        <v>0</v>
      </c>
    </row>
    <row r="524" spans="1:4" x14ac:dyDescent="0.35">
      <c r="A524" s="18">
        <v>1122</v>
      </c>
      <c r="B524" s="12" t="s">
        <v>410</v>
      </c>
      <c r="C524" s="19">
        <v>0</v>
      </c>
      <c r="D524" s="19">
        <v>0</v>
      </c>
    </row>
    <row r="525" spans="1:4" x14ac:dyDescent="0.35">
      <c r="A525" s="18">
        <v>1122</v>
      </c>
      <c r="B525" s="12" t="s">
        <v>411</v>
      </c>
      <c r="C525" s="19">
        <v>0</v>
      </c>
      <c r="D525" s="19">
        <v>0</v>
      </c>
    </row>
    <row r="526" spans="1:4" x14ac:dyDescent="0.35">
      <c r="A526" s="18">
        <v>1122</v>
      </c>
      <c r="B526" s="12" t="s">
        <v>412</v>
      </c>
      <c r="C526" s="19">
        <v>0</v>
      </c>
      <c r="D526" s="19">
        <v>0</v>
      </c>
    </row>
    <row r="527" spans="1:4" x14ac:dyDescent="0.35">
      <c r="A527" s="26">
        <v>5120</v>
      </c>
      <c r="B527" s="30" t="s">
        <v>237</v>
      </c>
      <c r="C527" s="28">
        <v>139930325.09000003</v>
      </c>
      <c r="D527" s="28">
        <v>48997266.729999967</v>
      </c>
    </row>
    <row r="528" spans="1:4" x14ac:dyDescent="0.35">
      <c r="A528" s="18">
        <v>5120</v>
      </c>
      <c r="B528" s="12" t="s">
        <v>237</v>
      </c>
      <c r="C528" s="19">
        <v>0</v>
      </c>
      <c r="D528" s="19">
        <v>0</v>
      </c>
    </row>
    <row r="529" spans="1:4" x14ac:dyDescent="0.35">
      <c r="A529" s="18"/>
      <c r="B529" s="32" t="s">
        <v>413</v>
      </c>
      <c r="C529" s="28">
        <f t="shared" ref="C529:D529" si="40">C441+C442-C494</f>
        <v>131947226.23000002</v>
      </c>
      <c r="D529" s="28">
        <f t="shared" si="40"/>
        <v>59430056.439999968</v>
      </c>
    </row>
    <row r="532" spans="1:4" x14ac:dyDescent="0.35">
      <c r="A532" s="33">
        <f>[1]ESF!A532</f>
        <v>0</v>
      </c>
      <c r="B532" s="34"/>
      <c r="C532" s="35"/>
    </row>
    <row r="533" spans="1:4" x14ac:dyDescent="0.35">
      <c r="A533" s="36" t="s">
        <v>414</v>
      </c>
      <c r="B533" s="37"/>
      <c r="C533" s="38"/>
    </row>
    <row r="534" spans="1:4" x14ac:dyDescent="0.35">
      <c r="A534" s="36">
        <f>[1]ESF!A534</f>
        <v>0</v>
      </c>
      <c r="B534" s="37"/>
      <c r="C534" s="38"/>
    </row>
    <row r="535" spans="1:4" x14ac:dyDescent="0.35">
      <c r="A535" s="39" t="s">
        <v>415</v>
      </c>
      <c r="B535" s="40"/>
      <c r="C535" s="41"/>
    </row>
    <row r="536" spans="1:4" x14ac:dyDescent="0.35">
      <c r="A536" s="42" t="s">
        <v>416</v>
      </c>
      <c r="B536" s="43"/>
      <c r="C536" s="44">
        <v>2024</v>
      </c>
    </row>
    <row r="537" spans="1:4" x14ac:dyDescent="0.35">
      <c r="A537" s="45" t="s">
        <v>417</v>
      </c>
      <c r="B537" s="45"/>
      <c r="C537" s="46">
        <v>418597129.29000002</v>
      </c>
    </row>
    <row r="538" spans="1:4" x14ac:dyDescent="0.35">
      <c r="A538" s="12"/>
      <c r="B538" s="47"/>
      <c r="C538" s="48"/>
    </row>
    <row r="539" spans="1:4" x14ac:dyDescent="0.35">
      <c r="A539" s="49" t="s">
        <v>418</v>
      </c>
      <c r="B539" s="49"/>
      <c r="C539" s="50">
        <f>SUM(C540:C545)</f>
        <v>13090560.009999992</v>
      </c>
    </row>
    <row r="540" spans="1:4" x14ac:dyDescent="0.35">
      <c r="A540" s="51" t="s">
        <v>419</v>
      </c>
      <c r="B540" s="52" t="s">
        <v>66</v>
      </c>
      <c r="C540" s="53">
        <v>0</v>
      </c>
    </row>
    <row r="541" spans="1:4" x14ac:dyDescent="0.35">
      <c r="A541" s="54" t="s">
        <v>420</v>
      </c>
      <c r="B541" s="55" t="s">
        <v>421</v>
      </c>
      <c r="C541" s="53">
        <v>0</v>
      </c>
    </row>
    <row r="542" spans="1:4" ht="30" x14ac:dyDescent="0.35">
      <c r="A542" s="54" t="s">
        <v>422</v>
      </c>
      <c r="B542" s="55" t="s">
        <v>75</v>
      </c>
      <c r="C542" s="53">
        <v>0</v>
      </c>
    </row>
    <row r="543" spans="1:4" x14ac:dyDescent="0.35">
      <c r="A543" s="54" t="s">
        <v>423</v>
      </c>
      <c r="B543" s="55" t="s">
        <v>76</v>
      </c>
      <c r="C543" s="53">
        <v>0</v>
      </c>
    </row>
    <row r="544" spans="1:4" x14ac:dyDescent="0.35">
      <c r="A544" s="54" t="s">
        <v>424</v>
      </c>
      <c r="B544" s="55" t="s">
        <v>77</v>
      </c>
      <c r="C544" s="53">
        <v>0</v>
      </c>
    </row>
    <row r="545" spans="1:3" x14ac:dyDescent="0.35">
      <c r="A545" s="56" t="s">
        <v>425</v>
      </c>
      <c r="B545" s="57" t="s">
        <v>426</v>
      </c>
      <c r="C545" s="53">
        <v>13090560.009999992</v>
      </c>
    </row>
    <row r="546" spans="1:3" x14ac:dyDescent="0.35">
      <c r="A546" s="12"/>
      <c r="B546" s="58"/>
      <c r="C546" s="59"/>
    </row>
    <row r="547" spans="1:3" x14ac:dyDescent="0.35">
      <c r="A547" s="49" t="s">
        <v>427</v>
      </c>
      <c r="B547" s="47"/>
      <c r="C547" s="50">
        <f>SUM(C548:C550)</f>
        <v>51566808.82</v>
      </c>
    </row>
    <row r="548" spans="1:3" x14ac:dyDescent="0.35">
      <c r="A548" s="60">
        <v>3.1</v>
      </c>
      <c r="B548" s="55" t="s">
        <v>428</v>
      </c>
      <c r="C548" s="53">
        <v>0</v>
      </c>
    </row>
    <row r="549" spans="1:3" x14ac:dyDescent="0.35">
      <c r="A549" s="61">
        <v>3.2</v>
      </c>
      <c r="B549" s="55" t="s">
        <v>429</v>
      </c>
      <c r="C549" s="53">
        <v>0</v>
      </c>
    </row>
    <row r="550" spans="1:3" x14ac:dyDescent="0.35">
      <c r="A550" s="61">
        <v>3.3</v>
      </c>
      <c r="B550" s="57" t="s">
        <v>430</v>
      </c>
      <c r="C550" s="62">
        <v>51566808.82</v>
      </c>
    </row>
    <row r="551" spans="1:3" x14ac:dyDescent="0.35">
      <c r="A551" s="12"/>
      <c r="B551" s="57"/>
      <c r="C551" s="63"/>
    </row>
    <row r="552" spans="1:3" x14ac:dyDescent="0.35">
      <c r="A552" s="64" t="s">
        <v>431</v>
      </c>
      <c r="B552" s="64"/>
      <c r="C552" s="46">
        <f>C537+C539-C547</f>
        <v>380120880.48000002</v>
      </c>
    </row>
    <row r="555" spans="1:3" x14ac:dyDescent="0.35">
      <c r="A555" s="42" t="s">
        <v>416</v>
      </c>
      <c r="B555" s="43"/>
      <c r="C555" s="44">
        <v>2024</v>
      </c>
    </row>
    <row r="556" spans="1:3" x14ac:dyDescent="0.35">
      <c r="A556" s="65" t="s">
        <v>432</v>
      </c>
      <c r="B556" s="45"/>
      <c r="C556" s="66">
        <v>282349879.18000001</v>
      </c>
    </row>
    <row r="557" spans="1:3" x14ac:dyDescent="0.35">
      <c r="A557" s="67"/>
      <c r="B557" s="47"/>
      <c r="C557" s="68"/>
    </row>
    <row r="558" spans="1:3" x14ac:dyDescent="0.35">
      <c r="A558" s="49" t="s">
        <v>433</v>
      </c>
      <c r="B558" s="69"/>
      <c r="C558" s="50">
        <f>SUM(C559:C579)</f>
        <v>103228362.92999996</v>
      </c>
    </row>
    <row r="559" spans="1:3" x14ac:dyDescent="0.35">
      <c r="A559" s="70">
        <v>2.1</v>
      </c>
      <c r="B559" s="71" t="s">
        <v>97</v>
      </c>
      <c r="C559" s="72">
        <v>0</v>
      </c>
    </row>
    <row r="560" spans="1:3" x14ac:dyDescent="0.35">
      <c r="A560" s="70">
        <v>2.2000000000000002</v>
      </c>
      <c r="B560" s="71" t="s">
        <v>94</v>
      </c>
      <c r="C560" s="72">
        <v>0</v>
      </c>
    </row>
    <row r="561" spans="1:3" x14ac:dyDescent="0.35">
      <c r="A561" s="73">
        <v>2.2999999999999998</v>
      </c>
      <c r="B561" s="74" t="s">
        <v>260</v>
      </c>
      <c r="C561" s="72">
        <v>0</v>
      </c>
    </row>
    <row r="562" spans="1:3" ht="20" x14ac:dyDescent="0.35">
      <c r="A562" s="73">
        <v>2.4</v>
      </c>
      <c r="B562" s="74" t="s">
        <v>261</v>
      </c>
      <c r="C562" s="72">
        <v>0</v>
      </c>
    </row>
    <row r="563" spans="1:3" ht="20" x14ac:dyDescent="0.35">
      <c r="A563" s="73">
        <v>2.5</v>
      </c>
      <c r="B563" s="74" t="s">
        <v>262</v>
      </c>
      <c r="C563" s="72">
        <v>0</v>
      </c>
    </row>
    <row r="564" spans="1:3" x14ac:dyDescent="0.35">
      <c r="A564" s="73">
        <v>2.6</v>
      </c>
      <c r="B564" s="74" t="s">
        <v>263</v>
      </c>
      <c r="C564" s="72">
        <v>857907</v>
      </c>
    </row>
    <row r="565" spans="1:3" x14ac:dyDescent="0.35">
      <c r="A565" s="73">
        <v>2.7</v>
      </c>
      <c r="B565" s="74" t="s">
        <v>264</v>
      </c>
      <c r="C565" s="72">
        <v>0</v>
      </c>
    </row>
    <row r="566" spans="1:3" ht="20" x14ac:dyDescent="0.35">
      <c r="A566" s="73">
        <v>2.8</v>
      </c>
      <c r="B566" s="74" t="s">
        <v>265</v>
      </c>
      <c r="C566" s="72">
        <v>0</v>
      </c>
    </row>
    <row r="567" spans="1:3" x14ac:dyDescent="0.35">
      <c r="A567" s="73">
        <v>2.9</v>
      </c>
      <c r="B567" s="74" t="s">
        <v>267</v>
      </c>
      <c r="C567" s="72">
        <v>0</v>
      </c>
    </row>
    <row r="568" spans="1:3" x14ac:dyDescent="0.35">
      <c r="A568" s="73" t="s">
        <v>434</v>
      </c>
      <c r="B568" s="74" t="s">
        <v>435</v>
      </c>
      <c r="C568" s="72">
        <v>0</v>
      </c>
    </row>
    <row r="569" spans="1:3" x14ac:dyDescent="0.35">
      <c r="A569" s="73" t="s">
        <v>436</v>
      </c>
      <c r="B569" s="74" t="s">
        <v>273</v>
      </c>
      <c r="C569" s="72">
        <v>0</v>
      </c>
    </row>
    <row r="570" spans="1:3" ht="20" x14ac:dyDescent="0.35">
      <c r="A570" s="73" t="s">
        <v>437</v>
      </c>
      <c r="B570" s="74" t="s">
        <v>438</v>
      </c>
      <c r="C570" s="72">
        <v>86266104.739999965</v>
      </c>
    </row>
    <row r="571" spans="1:3" x14ac:dyDescent="0.35">
      <c r="A571" s="73" t="s">
        <v>439</v>
      </c>
      <c r="B571" s="74" t="s">
        <v>440</v>
      </c>
      <c r="C571" s="72">
        <v>0</v>
      </c>
    </row>
    <row r="572" spans="1:3" x14ac:dyDescent="0.35">
      <c r="A572" s="73" t="s">
        <v>441</v>
      </c>
      <c r="B572" s="74" t="s">
        <v>442</v>
      </c>
      <c r="C572" s="72">
        <v>0</v>
      </c>
    </row>
    <row r="573" spans="1:3" x14ac:dyDescent="0.35">
      <c r="A573" s="73" t="s">
        <v>443</v>
      </c>
      <c r="B573" s="74" t="s">
        <v>444</v>
      </c>
      <c r="C573" s="72">
        <v>0</v>
      </c>
    </row>
    <row r="574" spans="1:3" x14ac:dyDescent="0.35">
      <c r="A574" s="73" t="s">
        <v>445</v>
      </c>
      <c r="B574" s="74" t="s">
        <v>446</v>
      </c>
      <c r="C574" s="72">
        <v>0</v>
      </c>
    </row>
    <row r="575" spans="1:3" ht="20" x14ac:dyDescent="0.35">
      <c r="A575" s="73" t="s">
        <v>447</v>
      </c>
      <c r="B575" s="74" t="s">
        <v>448</v>
      </c>
      <c r="C575" s="72">
        <v>0</v>
      </c>
    </row>
    <row r="576" spans="1:3" ht="20" x14ac:dyDescent="0.35">
      <c r="A576" s="73" t="s">
        <v>449</v>
      </c>
      <c r="B576" s="74" t="s">
        <v>450</v>
      </c>
      <c r="C576" s="72">
        <v>0</v>
      </c>
    </row>
    <row r="577" spans="1:3" x14ac:dyDescent="0.35">
      <c r="A577" s="73" t="s">
        <v>451</v>
      </c>
      <c r="B577" s="74" t="s">
        <v>452</v>
      </c>
      <c r="C577" s="72">
        <v>0</v>
      </c>
    </row>
    <row r="578" spans="1:3" ht="20" x14ac:dyDescent="0.35">
      <c r="A578" s="73" t="s">
        <v>453</v>
      </c>
      <c r="B578" s="74" t="s">
        <v>454</v>
      </c>
      <c r="C578" s="72">
        <v>0</v>
      </c>
    </row>
    <row r="579" spans="1:3" x14ac:dyDescent="0.35">
      <c r="A579" s="73" t="s">
        <v>455</v>
      </c>
      <c r="B579" s="71" t="s">
        <v>456</v>
      </c>
      <c r="C579" s="72">
        <v>16104351.189999999</v>
      </c>
    </row>
    <row r="580" spans="1:3" x14ac:dyDescent="0.35">
      <c r="A580" s="67"/>
      <c r="B580" s="75"/>
      <c r="C580" s="76"/>
    </row>
    <row r="581" spans="1:3" x14ac:dyDescent="0.35">
      <c r="A581" s="77" t="s">
        <v>457</v>
      </c>
      <c r="B581" s="78"/>
      <c r="C581" s="79">
        <f>SUM(C582:C588)</f>
        <v>116483309.74000002</v>
      </c>
    </row>
    <row r="582" spans="1:3" ht="30" x14ac:dyDescent="0.35">
      <c r="A582" s="73" t="s">
        <v>458</v>
      </c>
      <c r="B582" s="74" t="s">
        <v>167</v>
      </c>
      <c r="C582" s="72">
        <v>28383791.010000013</v>
      </c>
    </row>
    <row r="583" spans="1:3" x14ac:dyDescent="0.35">
      <c r="A583" s="73" t="s">
        <v>459</v>
      </c>
      <c r="B583" s="74" t="s">
        <v>176</v>
      </c>
      <c r="C583" s="72">
        <v>1083410.0900000001</v>
      </c>
    </row>
    <row r="584" spans="1:3" x14ac:dyDescent="0.35">
      <c r="A584" s="73" t="s">
        <v>460</v>
      </c>
      <c r="B584" s="74" t="s">
        <v>179</v>
      </c>
      <c r="C584" s="72">
        <v>84971307.49000001</v>
      </c>
    </row>
    <row r="585" spans="1:3" x14ac:dyDescent="0.35">
      <c r="A585" s="73" t="s">
        <v>461</v>
      </c>
      <c r="B585" s="74" t="s">
        <v>185</v>
      </c>
      <c r="C585" s="72">
        <v>0</v>
      </c>
    </row>
    <row r="586" spans="1:3" x14ac:dyDescent="0.35">
      <c r="A586" s="73" t="s">
        <v>462</v>
      </c>
      <c r="B586" s="74" t="s">
        <v>195</v>
      </c>
      <c r="C586" s="72">
        <v>0</v>
      </c>
    </row>
    <row r="587" spans="1:3" x14ac:dyDescent="0.35">
      <c r="A587" s="73" t="s">
        <v>463</v>
      </c>
      <c r="B587" s="74" t="s">
        <v>464</v>
      </c>
      <c r="C587" s="72">
        <v>0</v>
      </c>
    </row>
    <row r="588" spans="1:3" x14ac:dyDescent="0.35">
      <c r="A588" s="73" t="s">
        <v>465</v>
      </c>
      <c r="B588" s="71" t="s">
        <v>466</v>
      </c>
      <c r="C588" s="80">
        <v>2044801.1500000006</v>
      </c>
    </row>
    <row r="589" spans="1:3" x14ac:dyDescent="0.35">
      <c r="A589" s="67"/>
      <c r="B589" s="81"/>
      <c r="C589" s="82"/>
    </row>
    <row r="590" spans="1:3" x14ac:dyDescent="0.35">
      <c r="A590" s="83" t="s">
        <v>467</v>
      </c>
      <c r="B590" s="45"/>
      <c r="C590" s="46">
        <f>C556-C558+C581</f>
        <v>295604825.99000007</v>
      </c>
    </row>
  </sheetData>
  <mergeCells count="6">
    <mergeCell ref="A532:C532"/>
    <mergeCell ref="A533:C533"/>
    <mergeCell ref="A534:C534"/>
    <mergeCell ref="A535:C535"/>
    <mergeCell ref="A536:B536"/>
    <mergeCell ref="A555:B55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dcterms:created xsi:type="dcterms:W3CDTF">2025-01-21T20:05:59Z</dcterms:created>
  <dcterms:modified xsi:type="dcterms:W3CDTF">2025-01-21T20:11:05Z</dcterms:modified>
</cp:coreProperties>
</file>